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320" windowHeight="11880"/>
  </bookViews>
  <sheets>
    <sheet name="1- Datos biodistribución (2)" sheetId="5" r:id="rId1"/>
    <sheet name="1- Datos biodistribución" sheetId="1" r:id="rId2"/>
    <sheet name="Datos restando blanco" sheetId="2" r:id="rId3"/>
    <sheet name="Datos restando blanco (2)" sheetId="4" r:id="rId4"/>
    <sheet name="Hoja3" sheetId="3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5" l="1"/>
  <c r="S14" i="5"/>
  <c r="S13" i="5"/>
  <c r="S12" i="5"/>
  <c r="R14" i="5"/>
  <c r="R12" i="5"/>
  <c r="R13" i="5"/>
  <c r="Q14" i="5"/>
  <c r="Q13" i="5"/>
  <c r="P14" i="5"/>
  <c r="P13" i="5"/>
  <c r="O14" i="5"/>
  <c r="O13" i="5"/>
  <c r="Q12" i="5"/>
  <c r="O12" i="5"/>
  <c r="H36" i="5" l="1"/>
  <c r="H38" i="5"/>
  <c r="I38" i="5"/>
  <c r="J38" i="5"/>
  <c r="J37" i="5"/>
  <c r="I37" i="5"/>
  <c r="H37" i="5"/>
  <c r="J36" i="5"/>
  <c r="I36" i="5"/>
  <c r="H30" i="5"/>
  <c r="I30" i="5"/>
  <c r="J30" i="5"/>
  <c r="J28" i="5"/>
  <c r="J29" i="5"/>
  <c r="I29" i="5"/>
  <c r="H29" i="5"/>
  <c r="I28" i="5"/>
  <c r="H28" i="5"/>
  <c r="H20" i="5"/>
  <c r="I20" i="5"/>
  <c r="H22" i="5"/>
  <c r="I22" i="5"/>
  <c r="I21" i="5"/>
  <c r="H21" i="5"/>
  <c r="H14" i="5"/>
  <c r="I14" i="5"/>
  <c r="H12" i="5"/>
  <c r="I13" i="5"/>
  <c r="H13" i="5"/>
  <c r="I12" i="5"/>
  <c r="J6" i="5"/>
  <c r="H5" i="5"/>
  <c r="I5" i="5"/>
  <c r="H6" i="5"/>
  <c r="I6" i="5"/>
  <c r="I4" i="5"/>
  <c r="H4" i="5"/>
  <c r="Y78" i="2" l="1"/>
  <c r="X78" i="2"/>
  <c r="W78" i="2"/>
  <c r="Y77" i="2"/>
  <c r="X77" i="2"/>
  <c r="W77" i="2"/>
  <c r="Y76" i="2"/>
  <c r="X76" i="2"/>
  <c r="W76" i="2"/>
  <c r="Y63" i="2"/>
  <c r="X63" i="2"/>
  <c r="W63" i="2"/>
  <c r="Y62" i="2"/>
  <c r="X62" i="2"/>
  <c r="W62" i="2"/>
  <c r="Y61" i="2"/>
  <c r="X61" i="2"/>
  <c r="W61" i="2"/>
  <c r="Y47" i="2"/>
  <c r="X47" i="2"/>
  <c r="W47" i="2"/>
  <c r="Y46" i="2"/>
  <c r="X46" i="2"/>
  <c r="W46" i="2"/>
  <c r="Y45" i="2"/>
  <c r="X45" i="2"/>
  <c r="W45" i="2"/>
  <c r="Y30" i="2"/>
  <c r="X30" i="2"/>
  <c r="W30" i="2"/>
  <c r="Y29" i="2"/>
  <c r="X29" i="2"/>
  <c r="W29" i="2"/>
  <c r="Y28" i="2"/>
  <c r="X28" i="2"/>
  <c r="W28" i="2"/>
  <c r="W13" i="2"/>
  <c r="X13" i="2"/>
  <c r="Y13" i="2"/>
  <c r="W14" i="2"/>
  <c r="X14" i="2"/>
  <c r="Y14" i="2"/>
  <c r="X12" i="2"/>
  <c r="Y12" i="2"/>
  <c r="W12" i="2"/>
  <c r="V78" i="2"/>
  <c r="U78" i="2"/>
  <c r="T78" i="2"/>
  <c r="V77" i="2"/>
  <c r="U77" i="2"/>
  <c r="T77" i="2"/>
  <c r="V76" i="2"/>
  <c r="U76" i="2"/>
  <c r="T76" i="2"/>
  <c r="V63" i="2"/>
  <c r="U63" i="2"/>
  <c r="T63" i="2"/>
  <c r="V62" i="2"/>
  <c r="U62" i="2"/>
  <c r="T62" i="2"/>
  <c r="V61" i="2"/>
  <c r="U61" i="2"/>
  <c r="T61" i="2"/>
  <c r="V47" i="2"/>
  <c r="U47" i="2"/>
  <c r="T47" i="2"/>
  <c r="V46" i="2"/>
  <c r="U46" i="2"/>
  <c r="T46" i="2"/>
  <c r="V45" i="2"/>
  <c r="U45" i="2"/>
  <c r="T45" i="2"/>
  <c r="V30" i="2"/>
  <c r="U30" i="2"/>
  <c r="T30" i="2"/>
  <c r="V29" i="2"/>
  <c r="U29" i="2"/>
  <c r="T29" i="2"/>
  <c r="V28" i="2"/>
  <c r="U28" i="2"/>
  <c r="T28" i="2"/>
  <c r="T13" i="2"/>
  <c r="U13" i="2"/>
  <c r="V13" i="2"/>
  <c r="T14" i="2"/>
  <c r="U14" i="2"/>
  <c r="V14" i="2"/>
  <c r="U12" i="2"/>
  <c r="V12" i="2"/>
  <c r="T12" i="2"/>
  <c r="V31" i="1"/>
  <c r="V33" i="1"/>
  <c r="V34" i="1"/>
  <c r="V40" i="1"/>
  <c r="V41" i="1"/>
  <c r="V42" i="1"/>
  <c r="V43" i="1"/>
  <c r="U43" i="1"/>
  <c r="T43" i="1"/>
  <c r="U42" i="1"/>
  <c r="T42" i="1"/>
  <c r="U41" i="1"/>
  <c r="T41" i="1"/>
  <c r="U40" i="1"/>
  <c r="T40" i="1"/>
  <c r="U34" i="1"/>
  <c r="T34" i="1"/>
  <c r="U33" i="1"/>
  <c r="T33" i="1"/>
  <c r="U32" i="1"/>
  <c r="T32" i="1"/>
  <c r="U31" i="1"/>
  <c r="T31" i="1"/>
  <c r="W32" i="1"/>
  <c r="X32" i="1"/>
  <c r="W33" i="1"/>
  <c r="X33" i="1"/>
  <c r="Y33" i="1"/>
  <c r="W34" i="1"/>
  <c r="X34" i="1"/>
  <c r="Y34" i="1"/>
  <c r="Y31" i="1"/>
  <c r="W41" i="1"/>
  <c r="X41" i="1"/>
  <c r="Y41" i="1"/>
  <c r="W42" i="1"/>
  <c r="X42" i="1"/>
  <c r="Y42" i="1"/>
  <c r="W43" i="1"/>
  <c r="X43" i="1"/>
  <c r="Y43" i="1"/>
  <c r="X40" i="1"/>
  <c r="Y40" i="1"/>
  <c r="W40" i="1"/>
  <c r="X31" i="1"/>
  <c r="W31" i="1"/>
  <c r="X25" i="1"/>
  <c r="W25" i="1"/>
  <c r="X24" i="1"/>
  <c r="W24" i="1"/>
  <c r="X23" i="1"/>
  <c r="W23" i="1"/>
  <c r="X22" i="1"/>
  <c r="W22" i="1"/>
  <c r="X16" i="1"/>
  <c r="W16" i="1"/>
  <c r="X15" i="1"/>
  <c r="W15" i="1"/>
  <c r="X14" i="1"/>
  <c r="W14" i="1"/>
  <c r="X13" i="1"/>
  <c r="W13" i="1"/>
  <c r="W6" i="1"/>
  <c r="X6" i="1"/>
  <c r="W7" i="1"/>
  <c r="X7" i="1"/>
  <c r="X4" i="1"/>
  <c r="X5" i="1"/>
  <c r="W4" i="1"/>
  <c r="W5" i="1"/>
  <c r="U5" i="1"/>
  <c r="T5" i="1"/>
  <c r="U25" i="1"/>
  <c r="T25" i="1"/>
  <c r="U24" i="1"/>
  <c r="T24" i="1"/>
  <c r="U23" i="1"/>
  <c r="T23" i="1"/>
  <c r="U22" i="1"/>
  <c r="T22" i="1"/>
  <c r="T13" i="1"/>
  <c r="U16" i="1"/>
  <c r="T16" i="1"/>
  <c r="U15" i="1"/>
  <c r="T15" i="1"/>
  <c r="U14" i="1"/>
  <c r="T14" i="1"/>
  <c r="U13" i="1"/>
  <c r="T6" i="1"/>
  <c r="U6" i="1"/>
  <c r="T7" i="1"/>
  <c r="U7" i="1"/>
  <c r="V7" i="1"/>
  <c r="U4" i="1"/>
  <c r="T4" i="1"/>
  <c r="BQ17" i="3"/>
  <c r="BI16" i="3"/>
  <c r="BT16" i="3"/>
  <c r="BU16" i="3"/>
  <c r="BV16" i="3"/>
  <c r="BW16" i="3"/>
  <c r="BX16" i="3"/>
  <c r="BY16" i="3"/>
  <c r="BZ16" i="3"/>
  <c r="CA16" i="3"/>
  <c r="CB16" i="3"/>
  <c r="BR14" i="3"/>
  <c r="BS14" i="3"/>
  <c r="BR15" i="3"/>
  <c r="BS15" i="3"/>
  <c r="BR16" i="3"/>
  <c r="BS16" i="3"/>
  <c r="BN14" i="3"/>
  <c r="BO14" i="3"/>
  <c r="BP14" i="3"/>
  <c r="BQ14" i="3"/>
  <c r="BN15" i="3"/>
  <c r="BO15" i="3"/>
  <c r="BP15" i="3"/>
  <c r="BQ15" i="3"/>
  <c r="BN16" i="3"/>
  <c r="BO16" i="3"/>
  <c r="BP16" i="3"/>
  <c r="BQ16" i="3"/>
  <c r="BN17" i="3"/>
  <c r="BO17" i="3"/>
  <c r="BP17" i="3"/>
  <c r="BI13" i="3"/>
  <c r="BJ13" i="3"/>
  <c r="BK13" i="3"/>
  <c r="BL13" i="3"/>
  <c r="BM13" i="3"/>
  <c r="BI14" i="3"/>
  <c r="BJ14" i="3"/>
  <c r="BK14" i="3"/>
  <c r="BL14" i="3"/>
  <c r="BM14" i="3"/>
  <c r="BI15" i="3"/>
  <c r="BJ15" i="3"/>
  <c r="BK15" i="3"/>
  <c r="BL15" i="3"/>
  <c r="BM15" i="3"/>
  <c r="BJ16" i="3"/>
  <c r="BK16" i="3"/>
  <c r="BL16" i="3"/>
  <c r="BM16" i="3"/>
  <c r="BI17" i="3"/>
  <c r="BJ17" i="3"/>
  <c r="BK17" i="3"/>
  <c r="BL17" i="3"/>
  <c r="BM17" i="3"/>
  <c r="BH13" i="3"/>
  <c r="BH14" i="3"/>
  <c r="BH15" i="3"/>
  <c r="BH17" i="3"/>
  <c r="BH16" i="3"/>
  <c r="BD16" i="3"/>
  <c r="BE16" i="3"/>
  <c r="BF16" i="3"/>
  <c r="BG16" i="3"/>
  <c r="BC15" i="3"/>
  <c r="BC16" i="3"/>
  <c r="AX14" i="3"/>
  <c r="AY14" i="3"/>
  <c r="AZ14" i="3"/>
  <c r="BA14" i="3"/>
  <c r="BB14" i="3"/>
  <c r="AX15" i="3"/>
  <c r="AY15" i="3"/>
  <c r="AZ15" i="3"/>
  <c r="BA15" i="3"/>
  <c r="BB15" i="3"/>
  <c r="AX16" i="3"/>
  <c r="AY16" i="3"/>
  <c r="AZ16" i="3"/>
  <c r="BA16" i="3"/>
  <c r="BB16" i="3"/>
  <c r="AW14" i="3"/>
  <c r="AW15" i="3"/>
  <c r="AW16" i="3"/>
  <c r="AW13" i="3"/>
  <c r="AS13" i="3"/>
  <c r="AT13" i="3"/>
  <c r="AU13" i="3"/>
  <c r="AV13" i="3"/>
  <c r="AS14" i="3"/>
  <c r="AT14" i="3"/>
  <c r="AU14" i="3"/>
  <c r="AV14" i="3"/>
  <c r="AS15" i="3"/>
  <c r="AT15" i="3"/>
  <c r="AU15" i="3"/>
  <c r="AV15" i="3"/>
  <c r="AS16" i="3"/>
  <c r="AT16" i="3"/>
  <c r="AU16" i="3"/>
  <c r="AV16" i="3"/>
  <c r="AS17" i="3"/>
  <c r="AT17" i="3"/>
  <c r="AU17" i="3"/>
  <c r="AV17" i="3"/>
  <c r="AR13" i="3"/>
  <c r="AR14" i="3"/>
  <c r="AR15" i="3"/>
  <c r="AR16" i="3"/>
  <c r="AR17" i="3"/>
  <c r="AN17" i="3"/>
  <c r="AO17" i="3"/>
  <c r="AP17" i="3"/>
  <c r="AQ17" i="3"/>
  <c r="AC16" i="3"/>
  <c r="AD16" i="3"/>
  <c r="AE16" i="3"/>
  <c r="AF16" i="3"/>
  <c r="AG16" i="3"/>
  <c r="AH16" i="3"/>
  <c r="AI16" i="3"/>
  <c r="AJ16" i="3"/>
  <c r="AK16" i="3"/>
  <c r="AL16" i="3"/>
  <c r="AM16" i="3"/>
  <c r="AC17" i="3"/>
  <c r="AD17" i="3"/>
  <c r="AE17" i="3"/>
  <c r="AF17" i="3"/>
  <c r="AG17" i="3"/>
  <c r="AH17" i="3"/>
  <c r="AI17" i="3"/>
  <c r="AJ17" i="3"/>
  <c r="AK17" i="3"/>
  <c r="AL17" i="3"/>
  <c r="AM17" i="3"/>
  <c r="AN15" i="3"/>
  <c r="AC15" i="3"/>
  <c r="AD15" i="3"/>
  <c r="AE15" i="3"/>
  <c r="AF15" i="3"/>
  <c r="AG15" i="3"/>
  <c r="AH15" i="3"/>
  <c r="AI15" i="3"/>
  <c r="AJ15" i="3"/>
  <c r="AK15" i="3"/>
  <c r="AL15" i="3"/>
  <c r="AM15" i="3"/>
  <c r="AD14" i="3"/>
  <c r="AE14" i="3"/>
  <c r="AF14" i="3"/>
  <c r="AG14" i="3"/>
  <c r="AH14" i="3"/>
  <c r="AI14" i="3"/>
  <c r="AJ14" i="3"/>
  <c r="AK14" i="3"/>
  <c r="AL14" i="3"/>
  <c r="AM14" i="3"/>
  <c r="AD13" i="3"/>
  <c r="AC14" i="3"/>
  <c r="AC13" i="3"/>
  <c r="AH13" i="3"/>
  <c r="AE13" i="3"/>
  <c r="AF13" i="3"/>
  <c r="AG13" i="3"/>
  <c r="AB9" i="3"/>
  <c r="AB8" i="3"/>
  <c r="AB7" i="3"/>
  <c r="AB6" i="3"/>
  <c r="AB5" i="3"/>
  <c r="J85" i="4" l="1"/>
  <c r="J86" i="4"/>
  <c r="J84" i="4"/>
  <c r="I86" i="4"/>
  <c r="D14" i="4"/>
  <c r="I85" i="4"/>
  <c r="I84" i="4"/>
  <c r="G39" i="4"/>
  <c r="G38" i="4"/>
  <c r="G40" i="4"/>
  <c r="G37" i="4"/>
  <c r="D38" i="4"/>
  <c r="D39" i="4"/>
  <c r="D40" i="4"/>
  <c r="D37" i="4"/>
  <c r="F85" i="4"/>
  <c r="F86" i="4"/>
  <c r="F84" i="4"/>
  <c r="E86" i="4"/>
  <c r="E85" i="4"/>
  <c r="E84" i="4"/>
  <c r="D85" i="4"/>
  <c r="D86" i="4"/>
  <c r="D84" i="4"/>
  <c r="C85" i="4"/>
  <c r="C86" i="4"/>
  <c r="C84" i="4"/>
  <c r="B86" i="4"/>
  <c r="B85" i="4"/>
  <c r="B84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F47" i="4"/>
  <c r="E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F46" i="4"/>
  <c r="E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F45" i="4"/>
  <c r="E45" i="4"/>
  <c r="C45" i="4"/>
  <c r="B45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K14" i="2"/>
  <c r="J14" i="2"/>
  <c r="G14" i="2"/>
  <c r="D14" i="2"/>
  <c r="D76" i="2"/>
  <c r="D61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C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B76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C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B61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B45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B28" i="2"/>
  <c r="AJ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B14" i="2"/>
  <c r="C14" i="2"/>
  <c r="E14" i="2"/>
  <c r="F14" i="2"/>
  <c r="H14" i="2"/>
  <c r="I14" i="2"/>
  <c r="K14" i="2"/>
  <c r="L14" i="2"/>
  <c r="M14" i="2"/>
  <c r="N14" i="2"/>
  <c r="O14" i="2"/>
  <c r="P14" i="2"/>
  <c r="Q14" i="2"/>
  <c r="R14" i="2"/>
  <c r="S14" i="2"/>
  <c r="Z14" i="2"/>
  <c r="AA14" i="2"/>
  <c r="AB14" i="2"/>
  <c r="AC14" i="2"/>
  <c r="AD14" i="2"/>
  <c r="AE14" i="2"/>
  <c r="AF14" i="2"/>
  <c r="AG14" i="2"/>
  <c r="AH14" i="2"/>
  <c r="AI14" i="2"/>
  <c r="AJ14" i="2"/>
  <c r="G12" i="2"/>
  <c r="E12" i="2"/>
  <c r="F12" i="2"/>
  <c r="H12" i="2"/>
  <c r="I12" i="2"/>
  <c r="J12" i="2"/>
  <c r="K12" i="2"/>
  <c r="L12" i="2"/>
  <c r="M12" i="2"/>
  <c r="N12" i="2"/>
  <c r="O12" i="2"/>
  <c r="P12" i="2"/>
  <c r="Q12" i="2"/>
  <c r="R12" i="2"/>
  <c r="S12" i="2"/>
  <c r="Z12" i="2"/>
  <c r="AA12" i="2"/>
  <c r="AB12" i="2"/>
  <c r="AC12" i="2"/>
  <c r="AD12" i="2"/>
  <c r="AE12" i="2"/>
  <c r="AF12" i="2"/>
  <c r="AG12" i="2"/>
  <c r="AH12" i="2"/>
  <c r="AI12" i="2"/>
  <c r="AK12" i="2"/>
  <c r="D12" i="2"/>
  <c r="C12" i="2"/>
  <c r="B12" i="2"/>
</calcChain>
</file>

<file path=xl/sharedStrings.xml><?xml version="1.0" encoding="utf-8"?>
<sst xmlns="http://schemas.openxmlformats.org/spreadsheetml/2006/main" count="597" uniqueCount="61">
  <si>
    <t>BP</t>
  </si>
  <si>
    <t>Br</t>
  </si>
  <si>
    <t>Bm</t>
  </si>
  <si>
    <t>Control</t>
  </si>
  <si>
    <t>T22GFPH6</t>
  </si>
  <si>
    <t>EPIX4</t>
  </si>
  <si>
    <t>Tumor</t>
  </si>
  <si>
    <t>Tumor Sección</t>
  </si>
  <si>
    <t>Liver</t>
  </si>
  <si>
    <t>Liver sección</t>
  </si>
  <si>
    <t>Kidney</t>
  </si>
  <si>
    <t>Kidney sección</t>
  </si>
  <si>
    <t>30 min</t>
  </si>
  <si>
    <t>1 h</t>
  </si>
  <si>
    <t>2 h</t>
  </si>
  <si>
    <t>Lung</t>
  </si>
  <si>
    <t>Spleen</t>
  </si>
  <si>
    <t>5 h</t>
  </si>
  <si>
    <t>24 h</t>
  </si>
  <si>
    <t xml:space="preserve">2h </t>
  </si>
  <si>
    <t>5h</t>
  </si>
  <si>
    <t xml:space="preserve">2 h </t>
  </si>
  <si>
    <t>R.1</t>
  </si>
  <si>
    <t>R.2</t>
  </si>
  <si>
    <t>R.3</t>
  </si>
  <si>
    <t>R.4</t>
  </si>
  <si>
    <t>R.5</t>
  </si>
  <si>
    <t>R.6</t>
  </si>
  <si>
    <t>T22-GFP-H6</t>
  </si>
  <si>
    <t>EPIX4-GFP-H6</t>
  </si>
  <si>
    <t>HYBRID NPs</t>
  </si>
  <si>
    <t>R.7</t>
  </si>
  <si>
    <t>R.8</t>
  </si>
  <si>
    <t>R.9</t>
  </si>
  <si>
    <t>R.10</t>
  </si>
  <si>
    <t>R.11</t>
  </si>
  <si>
    <t>R.12</t>
  </si>
  <si>
    <t>R.13</t>
  </si>
  <si>
    <t>R.14</t>
  </si>
  <si>
    <t>R.15</t>
  </si>
  <si>
    <t>R.16</t>
  </si>
  <si>
    <t>R.17</t>
  </si>
  <si>
    <t>R.18</t>
  </si>
  <si>
    <t>R.19</t>
  </si>
  <si>
    <t>R.20</t>
  </si>
  <si>
    <t>R.21</t>
  </si>
  <si>
    <t>R.22</t>
  </si>
  <si>
    <t>R.23</t>
  </si>
  <si>
    <t>R.24</t>
  </si>
  <si>
    <t>R.25</t>
  </si>
  <si>
    <t>PROMEDIO</t>
  </si>
  <si>
    <t>30MIN</t>
  </si>
  <si>
    <t>1H</t>
  </si>
  <si>
    <t>2H</t>
  </si>
  <si>
    <t>5H</t>
  </si>
  <si>
    <t>24H</t>
  </si>
  <si>
    <t>KvsBP: 0,014, Epix sBP: 0,011</t>
  </si>
  <si>
    <t>2h</t>
  </si>
  <si>
    <t>KvxBP: 0,0034</t>
  </si>
  <si>
    <t xml:space="preserve">medias </t>
  </si>
  <si>
    <t xml:space="preserve">ESTADISTICA Mann whitey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</si>
</sst>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7">
    <xf numFmtId="0" fontId="0" fillId="0" borderId="0" xfId="0"/>
    <xf numFmtId="0" fontId="2" fillId="0" borderId="0" xfId="0" applyFont="1"/>
    <xf numFmtId="49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11" fontId="0" fillId="0" borderId="1" xfId="0" applyNumberFormat="1" applyBorder="1"/>
    <xf numFmtId="11" fontId="0" fillId="0" borderId="2" xfId="0" applyNumberFormat="1" applyBorder="1"/>
    <xf numFmtId="0" fontId="0" fillId="0" borderId="3" xfId="0" applyBorder="1"/>
    <xf numFmtId="11" fontId="0" fillId="0" borderId="13" xfId="0" applyNumberFormat="1" applyBorder="1"/>
    <xf numFmtId="11" fontId="0" fillId="0" borderId="0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11" fontId="0" fillId="0" borderId="6" xfId="0" applyNumberFormat="1" applyBorder="1"/>
    <xf numFmtId="0" fontId="0" fillId="0" borderId="1" xfId="0" applyBorder="1"/>
    <xf numFmtId="11" fontId="3" fillId="0" borderId="3" xfId="1" applyNumberFormat="1" applyBorder="1"/>
    <xf numFmtId="11" fontId="3" fillId="0" borderId="14" xfId="1" applyNumberFormat="1" applyBorder="1"/>
    <xf numFmtId="11" fontId="3" fillId="0" borderId="6" xfId="1" applyNumberFormat="1" applyBorder="1"/>
    <xf numFmtId="49" fontId="3" fillId="0" borderId="0" xfId="2" applyNumberFormat="1"/>
    <xf numFmtId="11" fontId="3" fillId="0" borderId="0" xfId="2" applyNumberFormat="1"/>
    <xf numFmtId="11" fontId="3" fillId="0" borderId="2" xfId="2" applyNumberFormat="1" applyBorder="1"/>
    <xf numFmtId="11" fontId="3" fillId="0" borderId="3" xfId="2" applyNumberFormat="1" applyBorder="1"/>
    <xf numFmtId="11" fontId="3" fillId="0" borderId="0" xfId="2" applyNumberFormat="1" applyBorder="1"/>
    <xf numFmtId="11" fontId="3" fillId="0" borderId="14" xfId="2" applyNumberFormat="1" applyBorder="1"/>
    <xf numFmtId="11" fontId="3" fillId="0" borderId="5" xfId="2" applyNumberFormat="1" applyBorder="1"/>
    <xf numFmtId="11" fontId="3" fillId="0" borderId="6" xfId="2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64" fontId="0" fillId="0" borderId="0" xfId="0" applyNumberFormat="1"/>
    <xf numFmtId="11" fontId="1" fillId="0" borderId="0" xfId="0" applyNumberFormat="1" applyFont="1"/>
    <xf numFmtId="0" fontId="1" fillId="0" borderId="0" xfId="0" applyFont="1"/>
    <xf numFmtId="49" fontId="1" fillId="0" borderId="0" xfId="0" applyNumberFormat="1" applyFont="1"/>
    <xf numFmtId="11" fontId="0" fillId="4" borderId="10" xfId="0" applyNumberFormat="1" applyFill="1" applyBorder="1"/>
    <xf numFmtId="11" fontId="0" fillId="4" borderId="11" xfId="0" applyNumberFormat="1" applyFill="1" applyBorder="1"/>
    <xf numFmtId="11" fontId="0" fillId="4" borderId="12" xfId="0" applyNumberFormat="1" applyFill="1" applyBorder="1"/>
    <xf numFmtId="11" fontId="0" fillId="0" borderId="14" xfId="0" applyNumberFormat="1" applyBorder="1" applyAlignment="1">
      <alignment horizontal="center"/>
    </xf>
    <xf numFmtId="0" fontId="0" fillId="2" borderId="0" xfId="0" applyFill="1"/>
    <xf numFmtId="2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0" xfId="0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1" fontId="3" fillId="0" borderId="2" xfId="1" applyNumberFormat="1" applyBorder="1"/>
    <xf numFmtId="11" fontId="3" fillId="0" borderId="0" xfId="1" applyNumberFormat="1" applyBorder="1"/>
    <xf numFmtId="11" fontId="3" fillId="0" borderId="5" xfId="1" applyNumberFormat="1" applyBorder="1"/>
    <xf numFmtId="0" fontId="0" fillId="0" borderId="0" xfId="0" applyAlignment="1">
      <alignment horizontal="center"/>
    </xf>
    <xf numFmtId="11" fontId="4" fillId="0" borderId="1" xfId="0" applyNumberFormat="1" applyFont="1" applyBorder="1"/>
    <xf numFmtId="11" fontId="0" fillId="3" borderId="2" xfId="0" applyNumberFormat="1" applyFill="1" applyBorder="1"/>
    <xf numFmtId="11" fontId="0" fillId="3" borderId="1" xfId="0" applyNumberFormat="1" applyFill="1" applyBorder="1"/>
    <xf numFmtId="0" fontId="5" fillId="5" borderId="0" xfId="0" applyFont="1" applyFill="1"/>
    <xf numFmtId="11" fontId="5" fillId="5" borderId="2" xfId="0" applyNumberFormat="1" applyFont="1" applyFill="1" applyBorder="1"/>
    <xf numFmtId="11" fontId="5" fillId="5" borderId="0" xfId="0" applyNumberFormat="1" applyFont="1" applyFill="1" applyBorder="1"/>
    <xf numFmtId="11" fontId="5" fillId="5" borderId="5" xfId="0" applyNumberFormat="1" applyFont="1" applyFill="1" applyBorder="1"/>
    <xf numFmtId="11" fontId="5" fillId="0" borderId="0" xfId="0" applyNumberFormat="1" applyFont="1" applyBorder="1"/>
    <xf numFmtId="11" fontId="5" fillId="0" borderId="5" xfId="0" applyNumberFormat="1" applyFont="1" applyBorder="1"/>
    <xf numFmtId="11" fontId="5" fillId="3" borderId="2" xfId="0" applyNumberFormat="1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_Full1" xfId="2"/>
    <cellStyle name="Normal_Full2" xfId="1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 Datos biodistribución (2)'!$N$12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cat>
            <c:strRef>
              <c:f>'1- Datos biodistribución (2)'!$O$11:$S$11</c:f>
              <c:strCache>
                <c:ptCount val="5"/>
                <c:pt idx="0">
                  <c:v>30MIN</c:v>
                </c:pt>
                <c:pt idx="1">
                  <c:v>1H</c:v>
                </c:pt>
                <c:pt idx="2">
                  <c:v>2H</c:v>
                </c:pt>
                <c:pt idx="3">
                  <c:v>5H</c:v>
                </c:pt>
                <c:pt idx="4">
                  <c:v>24H</c:v>
                </c:pt>
              </c:strCache>
            </c:strRef>
          </c:cat>
          <c:val>
            <c:numRef>
              <c:f>'1- Datos biodistribución (2)'!$O$12:$S$12</c:f>
              <c:numCache>
                <c:formatCode>0.00E+00</c:formatCode>
                <c:ptCount val="5"/>
                <c:pt idx="0">
                  <c:v>8578500</c:v>
                </c:pt>
                <c:pt idx="1">
                  <c:v>10396000</c:v>
                </c:pt>
                <c:pt idx="2">
                  <c:v>10173666.666666666</c:v>
                </c:pt>
                <c:pt idx="3">
                  <c:v>7436750</c:v>
                </c:pt>
                <c:pt idx="4">
                  <c:v>9533800</c:v>
                </c:pt>
              </c:numCache>
            </c:numRef>
          </c:val>
        </c:ser>
        <c:ser>
          <c:idx val="1"/>
          <c:order val="1"/>
          <c:tx>
            <c:strRef>
              <c:f>'1- Datos biodistribución (2)'!$N$13</c:f>
              <c:strCache>
                <c:ptCount val="1"/>
                <c:pt idx="0">
                  <c:v>EPIX4</c:v>
                </c:pt>
              </c:strCache>
            </c:strRef>
          </c:tx>
          <c:invertIfNegative val="0"/>
          <c:cat>
            <c:strRef>
              <c:f>'1- Datos biodistribución (2)'!$O$11:$S$11</c:f>
              <c:strCache>
                <c:ptCount val="5"/>
                <c:pt idx="0">
                  <c:v>30MIN</c:v>
                </c:pt>
                <c:pt idx="1">
                  <c:v>1H</c:v>
                </c:pt>
                <c:pt idx="2">
                  <c:v>2H</c:v>
                </c:pt>
                <c:pt idx="3">
                  <c:v>5H</c:v>
                </c:pt>
                <c:pt idx="4">
                  <c:v>24H</c:v>
                </c:pt>
              </c:strCache>
            </c:strRef>
          </c:cat>
          <c:val>
            <c:numRef>
              <c:f>'1- Datos biodistribución (2)'!$O$13:$S$13</c:f>
              <c:numCache>
                <c:formatCode>0.00E+00</c:formatCode>
                <c:ptCount val="5"/>
                <c:pt idx="0">
                  <c:v>7923500</c:v>
                </c:pt>
                <c:pt idx="1">
                  <c:v>11115750</c:v>
                </c:pt>
                <c:pt idx="2">
                  <c:v>11045500</c:v>
                </c:pt>
                <c:pt idx="3">
                  <c:v>10976000</c:v>
                </c:pt>
                <c:pt idx="4">
                  <c:v>10693166.666666666</c:v>
                </c:pt>
              </c:numCache>
            </c:numRef>
          </c:val>
        </c:ser>
        <c:ser>
          <c:idx val="2"/>
          <c:order val="2"/>
          <c:tx>
            <c:strRef>
              <c:f>'1- Datos biodistribución (2)'!$N$14</c:f>
              <c:strCache>
                <c:ptCount val="1"/>
                <c:pt idx="0">
                  <c:v>BP</c:v>
                </c:pt>
              </c:strCache>
            </c:strRef>
          </c:tx>
          <c:invertIfNegative val="0"/>
          <c:cat>
            <c:strRef>
              <c:f>'1- Datos biodistribución (2)'!$O$11:$S$11</c:f>
              <c:strCache>
                <c:ptCount val="5"/>
                <c:pt idx="0">
                  <c:v>30MIN</c:v>
                </c:pt>
                <c:pt idx="1">
                  <c:v>1H</c:v>
                </c:pt>
                <c:pt idx="2">
                  <c:v>2H</c:v>
                </c:pt>
                <c:pt idx="3">
                  <c:v>5H</c:v>
                </c:pt>
                <c:pt idx="4">
                  <c:v>24H</c:v>
                </c:pt>
              </c:strCache>
            </c:strRef>
          </c:cat>
          <c:val>
            <c:numRef>
              <c:f>'1- Datos biodistribución (2)'!$O$14:$S$14</c:f>
              <c:numCache>
                <c:formatCode>0.00E+00</c:formatCode>
                <c:ptCount val="5"/>
                <c:pt idx="0">
                  <c:v>14366666.666666666</c:v>
                </c:pt>
                <c:pt idx="1">
                  <c:v>13360750</c:v>
                </c:pt>
                <c:pt idx="2">
                  <c:v>15672500</c:v>
                </c:pt>
                <c:pt idx="3">
                  <c:v>11765500</c:v>
                </c:pt>
                <c:pt idx="4">
                  <c:v>9691500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2640"/>
        <c:axId val="54042624"/>
      </c:barChart>
      <c:catAx>
        <c:axId val="5403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4042624"/>
        <c:crosses val="autoZero"/>
        <c:auto val="1"/>
        <c:lblAlgn val="ctr"/>
        <c:lblOffset val="100"/>
        <c:noMultiLvlLbl val="0"/>
      </c:catAx>
      <c:valAx>
        <c:axId val="5404262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54032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restando blanco (2)'!$A$84</c:f>
              <c:strCache>
                <c:ptCount val="1"/>
                <c:pt idx="0">
                  <c:v>T22GFPH6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restando blanco (2)'!$B$83:$F$83</c:f>
              <c:strCache>
                <c:ptCount val="5"/>
                <c:pt idx="0">
                  <c:v>30 min</c:v>
                </c:pt>
                <c:pt idx="1">
                  <c:v>1 h</c:v>
                </c:pt>
                <c:pt idx="2">
                  <c:v>2h </c:v>
                </c:pt>
                <c:pt idx="3">
                  <c:v>5h</c:v>
                </c:pt>
                <c:pt idx="4">
                  <c:v>24 h</c:v>
                </c:pt>
              </c:strCache>
            </c:strRef>
          </c:cat>
          <c:val>
            <c:numRef>
              <c:f>'Datos restando blanco (2)'!$B$84:$F$84</c:f>
              <c:numCache>
                <c:formatCode>0.00E+00</c:formatCode>
                <c:ptCount val="5"/>
                <c:pt idx="0">
                  <c:v>3231500</c:v>
                </c:pt>
                <c:pt idx="1">
                  <c:v>6762000</c:v>
                </c:pt>
                <c:pt idx="2">
                  <c:v>2305000</c:v>
                </c:pt>
                <c:pt idx="3">
                  <c:v>1351000</c:v>
                </c:pt>
                <c:pt idx="4">
                  <c:v>4220000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A1-42B5-9BE7-23F6D355EB0A}"/>
            </c:ext>
          </c:extLst>
        </c:ser>
        <c:ser>
          <c:idx val="1"/>
          <c:order val="1"/>
          <c:tx>
            <c:strRef>
              <c:f>'Datos restando blanco (2)'!$A$85</c:f>
              <c:strCache>
                <c:ptCount val="1"/>
                <c:pt idx="0">
                  <c:v>EPIX4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'Datos restando blanco (2)'!$B$83:$F$83</c:f>
              <c:strCache>
                <c:ptCount val="5"/>
                <c:pt idx="0">
                  <c:v>30 min</c:v>
                </c:pt>
                <c:pt idx="1">
                  <c:v>1 h</c:v>
                </c:pt>
                <c:pt idx="2">
                  <c:v>2h </c:v>
                </c:pt>
                <c:pt idx="3">
                  <c:v>5h</c:v>
                </c:pt>
                <c:pt idx="4">
                  <c:v>24 h</c:v>
                </c:pt>
              </c:strCache>
            </c:strRef>
          </c:cat>
          <c:val>
            <c:numRef>
              <c:f>'Datos restando blanco (2)'!$B$85:$F$85</c:f>
              <c:numCache>
                <c:formatCode>0.00E+00</c:formatCode>
                <c:ptCount val="5"/>
                <c:pt idx="0">
                  <c:v>313250</c:v>
                </c:pt>
                <c:pt idx="1">
                  <c:v>2069250</c:v>
                </c:pt>
                <c:pt idx="2">
                  <c:v>0</c:v>
                </c:pt>
                <c:pt idx="3">
                  <c:v>2078166.6666666667</c:v>
                </c:pt>
                <c:pt idx="4">
                  <c:v>1216833.3333333333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A1-42B5-9BE7-23F6D355EB0A}"/>
            </c:ext>
          </c:extLst>
        </c:ser>
        <c:ser>
          <c:idx val="2"/>
          <c:order val="2"/>
          <c:tx>
            <c:strRef>
              <c:f>'Datos restando blanco (2)'!$A$86</c:f>
              <c:strCache>
                <c:ptCount val="1"/>
                <c:pt idx="0">
                  <c:v>BP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'Datos restando blanco (2)'!$B$83:$F$83</c:f>
              <c:strCache>
                <c:ptCount val="5"/>
                <c:pt idx="0">
                  <c:v>30 min</c:v>
                </c:pt>
                <c:pt idx="1">
                  <c:v>1 h</c:v>
                </c:pt>
                <c:pt idx="2">
                  <c:v>2h </c:v>
                </c:pt>
                <c:pt idx="3">
                  <c:v>5h</c:v>
                </c:pt>
                <c:pt idx="4">
                  <c:v>24 h</c:v>
                </c:pt>
              </c:strCache>
            </c:strRef>
          </c:cat>
          <c:val>
            <c:numRef>
              <c:f>'Datos restando blanco (2)'!$B$86:$F$86</c:f>
              <c:numCache>
                <c:formatCode>0.00E+00</c:formatCode>
                <c:ptCount val="5"/>
                <c:pt idx="0">
                  <c:v>5952000</c:v>
                </c:pt>
                <c:pt idx="1">
                  <c:v>3847000</c:v>
                </c:pt>
                <c:pt idx="2">
                  <c:v>2932250</c:v>
                </c:pt>
                <c:pt idx="3">
                  <c:v>2229666.6666666665</c:v>
                </c:pt>
                <c:pt idx="4">
                  <c:v>931166.66666666663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A1-42B5-9BE7-23F6D355E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49728"/>
        <c:axId val="59451264"/>
      </c:barChart>
      <c:catAx>
        <c:axId val="5944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9451264"/>
        <c:crosses val="autoZero"/>
        <c:auto val="1"/>
        <c:lblAlgn val="ctr"/>
        <c:lblOffset val="100"/>
        <c:noMultiLvlLbl val="0"/>
      </c:catAx>
      <c:valAx>
        <c:axId val="59451264"/>
        <c:scaling>
          <c:orientation val="minMax"/>
          <c:max val="1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944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79374</xdr:colOff>
      <xdr:row>16</xdr:row>
      <xdr:rowOff>78316</xdr:rowOff>
    </xdr:from>
    <xdr:to>
      <xdr:col>18</xdr:col>
      <xdr:colOff>79374</xdr:colOff>
      <xdr:row>30</xdr:row>
      <xdr:rowOff>133350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544284</xdr:colOff>
      <xdr:row>90</xdr:row>
      <xdr:rowOff>179614</xdr:rowOff>
    </xdr:from>
    <xdr:to>
      <xdr:col>12</xdr:col>
      <xdr:colOff>163285</xdr:colOff>
      <xdr:row>116</xdr:row>
      <xdr:rowOff>27214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85</xdr:row>
          <xdr:rowOff>161925</xdr:rowOff>
        </xdr:from>
        <xdr:to>
          <xdr:col>23</xdr:col>
          <xdr:colOff>361950</xdr:colOff>
          <xdr:row>107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628650</xdr:colOff>
          <xdr:row>92</xdr:row>
          <xdr:rowOff>57150</xdr:rowOff>
        </xdr:from>
        <xdr:to>
          <xdr:col>31</xdr:col>
          <xdr:colOff>466725</xdr:colOff>
          <xdr:row>108</xdr:row>
          <xdr:rowOff>38100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4" Type="http://schemas.openxmlformats.org/officeDocument/2006/relationships/oleObject" Target="../embeddings/Hoja_de_c_lculo_de_Microsoft_Excel_97-20031111.xl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abSelected="1" zoomScale="90" zoomScaleNormal="90" workbookViewId="0">
      <selection activeCell="G38" sqref="G38"/>
    </sheetView>
  </sheetViews>
  <sheetFormatPr defaultColWidth="11.42578125" defaultRowHeight="15" x14ac:dyDescent="0.25"/>
  <sheetData>
    <row r="1" spans="1:22" ht="15.75" thickBot="1" x14ac:dyDescent="0.3">
      <c r="B1" s="92" t="s">
        <v>12</v>
      </c>
      <c r="C1" s="93"/>
      <c r="D1" s="93"/>
      <c r="E1" s="93"/>
      <c r="F1" s="93"/>
      <c r="G1" s="93"/>
    </row>
    <row r="2" spans="1:22" x14ac:dyDescent="0.25">
      <c r="B2" s="94" t="s">
        <v>6</v>
      </c>
      <c r="C2" s="95"/>
      <c r="D2" s="96"/>
      <c r="E2" s="94" t="s">
        <v>7</v>
      </c>
      <c r="F2" s="95"/>
      <c r="G2" s="96"/>
    </row>
    <row r="3" spans="1:22" ht="15.75" thickBot="1" x14ac:dyDescent="0.3">
      <c r="B3" s="5">
        <v>1</v>
      </c>
      <c r="C3" s="6">
        <v>2</v>
      </c>
      <c r="D3" s="7">
        <v>3</v>
      </c>
      <c r="E3" s="5">
        <v>1</v>
      </c>
      <c r="F3" s="6">
        <v>2</v>
      </c>
      <c r="G3" s="7">
        <v>3</v>
      </c>
    </row>
    <row r="4" spans="1:22" ht="15.75" thickBot="1" x14ac:dyDescent="0.3">
      <c r="A4" s="12" t="s">
        <v>3</v>
      </c>
      <c r="B4" s="18">
        <v>7040000</v>
      </c>
      <c r="C4" s="19">
        <v>6777000</v>
      </c>
      <c r="D4" s="20"/>
      <c r="E4" s="18">
        <v>11100000</v>
      </c>
      <c r="F4" s="19">
        <v>9397000</v>
      </c>
      <c r="G4" s="20"/>
      <c r="H4" s="3">
        <f>SUM(B4,E4)</f>
        <v>18140000</v>
      </c>
      <c r="I4" s="3">
        <f>SUM(C4,F4)</f>
        <v>16174000</v>
      </c>
      <c r="J4" s="3"/>
      <c r="M4" s="18">
        <v>7040000</v>
      </c>
      <c r="N4" s="19">
        <v>6777000</v>
      </c>
      <c r="O4" s="20"/>
      <c r="P4" s="21">
        <v>8293000</v>
      </c>
      <c r="Q4" s="22">
        <v>5969000</v>
      </c>
      <c r="R4" s="16"/>
      <c r="T4" s="23">
        <v>11050000</v>
      </c>
      <c r="U4" s="24">
        <v>11790000</v>
      </c>
      <c r="V4" s="25">
        <v>14660000</v>
      </c>
    </row>
    <row r="5" spans="1:22" ht="15.75" thickBot="1" x14ac:dyDescent="0.3">
      <c r="A5" s="13" t="s">
        <v>5</v>
      </c>
      <c r="B5" s="21">
        <v>8293000</v>
      </c>
      <c r="C5" s="22">
        <v>5969000</v>
      </c>
      <c r="D5" s="16"/>
      <c r="E5" s="21">
        <v>10700000</v>
      </c>
      <c r="F5" s="22">
        <v>6732000</v>
      </c>
      <c r="G5" s="16"/>
      <c r="H5" s="3">
        <f t="shared" ref="H5:J6" si="0">SUM(B5,E5)</f>
        <v>18993000</v>
      </c>
      <c r="I5" s="3">
        <f t="shared" ref="I5:I6" si="1">SUM(C5,F5)</f>
        <v>12701000</v>
      </c>
      <c r="J5" s="3"/>
      <c r="M5" s="18">
        <v>7040000</v>
      </c>
      <c r="N5" s="19">
        <v>9732000</v>
      </c>
      <c r="O5" s="20"/>
      <c r="P5" s="21">
        <v>7249000</v>
      </c>
      <c r="Q5" s="22">
        <v>10500000</v>
      </c>
      <c r="T5" s="23">
        <v>6163000</v>
      </c>
      <c r="U5" s="24">
        <v>14730000</v>
      </c>
    </row>
    <row r="6" spans="1:22" ht="15.75" thickBot="1" x14ac:dyDescent="0.3">
      <c r="A6" s="14" t="s">
        <v>0</v>
      </c>
      <c r="B6" s="23">
        <v>11050000</v>
      </c>
      <c r="C6" s="24">
        <v>11790000</v>
      </c>
      <c r="D6" s="25">
        <v>14660000</v>
      </c>
      <c r="E6" s="23">
        <v>15740000</v>
      </c>
      <c r="F6" s="24">
        <v>11560000</v>
      </c>
      <c r="G6" s="25">
        <v>21400000</v>
      </c>
      <c r="H6" s="3">
        <f t="shared" si="0"/>
        <v>26790000</v>
      </c>
      <c r="I6" s="3">
        <f t="shared" si="1"/>
        <v>23350000</v>
      </c>
      <c r="J6" s="3">
        <f t="shared" si="0"/>
        <v>36060000</v>
      </c>
      <c r="O6" s="16"/>
    </row>
    <row r="7" spans="1:22" ht="15.75" thickBot="1" x14ac:dyDescent="0.3">
      <c r="O7" s="25"/>
    </row>
    <row r="8" spans="1:22" ht="15.75" thickBot="1" x14ac:dyDescent="0.3"/>
    <row r="9" spans="1:22" ht="15.75" thickBot="1" x14ac:dyDescent="0.3">
      <c r="B9" s="97" t="s">
        <v>13</v>
      </c>
      <c r="C9" s="98"/>
      <c r="D9" s="98"/>
      <c r="E9" s="98"/>
      <c r="F9" s="98"/>
      <c r="G9" s="98"/>
    </row>
    <row r="10" spans="1:22" x14ac:dyDescent="0.25">
      <c r="B10" s="94" t="s">
        <v>6</v>
      </c>
      <c r="C10" s="95"/>
      <c r="D10" s="96"/>
      <c r="E10" s="94" t="s">
        <v>7</v>
      </c>
      <c r="F10" s="95"/>
      <c r="G10" s="96"/>
      <c r="O10" t="s">
        <v>59</v>
      </c>
    </row>
    <row r="11" spans="1:22" ht="15.75" thickBot="1" x14ac:dyDescent="0.3">
      <c r="B11" s="5">
        <v>1</v>
      </c>
      <c r="C11" s="6">
        <v>2</v>
      </c>
      <c r="D11" s="7">
        <v>3</v>
      </c>
      <c r="E11" s="5">
        <v>1</v>
      </c>
      <c r="F11" s="6">
        <v>2</v>
      </c>
      <c r="G11" s="7">
        <v>3</v>
      </c>
      <c r="K11" s="3"/>
      <c r="O11" t="s">
        <v>51</v>
      </c>
      <c r="P11" t="s">
        <v>52</v>
      </c>
      <c r="Q11" t="s">
        <v>53</v>
      </c>
      <c r="R11" t="s">
        <v>54</v>
      </c>
      <c r="S11" t="s">
        <v>55</v>
      </c>
    </row>
    <row r="12" spans="1:22" x14ac:dyDescent="0.25">
      <c r="A12" s="12" t="s">
        <v>3</v>
      </c>
      <c r="B12" s="82">
        <v>7040000</v>
      </c>
      <c r="C12" s="19">
        <v>9732000</v>
      </c>
      <c r="D12" s="20"/>
      <c r="E12" s="82">
        <v>11100000</v>
      </c>
      <c r="F12" s="19">
        <v>11060000</v>
      </c>
      <c r="G12" s="20"/>
      <c r="H12" s="3">
        <f>SUM(B12,E12)</f>
        <v>18140000</v>
      </c>
      <c r="I12" s="3">
        <f>SUM(C12,F12)</f>
        <v>20792000</v>
      </c>
      <c r="N12" s="12" t="s">
        <v>3</v>
      </c>
      <c r="O12" s="3">
        <f>AVERAGE(B4,C4,E4,F4)</f>
        <v>8578500</v>
      </c>
      <c r="P12" s="3">
        <f>AVERAGE(C12,F12)</f>
        <v>10396000</v>
      </c>
      <c r="Q12" s="3">
        <f>AVERAGE(B20,D20,C20,D20,F20)</f>
        <v>10173666.666666666</v>
      </c>
      <c r="R12" s="3">
        <f>AVERAGE(B28,C28,D28,G28)</f>
        <v>7436750</v>
      </c>
      <c r="S12" s="3">
        <f>AVERAGE(B36,C36,D36,E36,G36)</f>
        <v>9533800</v>
      </c>
    </row>
    <row r="13" spans="1:22" x14ac:dyDescent="0.25">
      <c r="A13" s="13" t="s">
        <v>5</v>
      </c>
      <c r="B13" s="21">
        <v>7249000</v>
      </c>
      <c r="C13" s="22">
        <v>10500000</v>
      </c>
      <c r="D13" s="16"/>
      <c r="E13" s="21">
        <v>8354000</v>
      </c>
      <c r="F13" s="22">
        <v>18360000</v>
      </c>
      <c r="G13" s="16"/>
      <c r="H13" s="3">
        <f t="shared" ref="H13" si="2">SUM(B13,E13)</f>
        <v>15603000</v>
      </c>
      <c r="I13" s="3">
        <f t="shared" ref="I13" si="3">SUM(C13,F13)</f>
        <v>28860000</v>
      </c>
      <c r="N13" s="13" t="s">
        <v>5</v>
      </c>
      <c r="O13" s="3">
        <f>AVERAGE(B5,C5,E5,F5)</f>
        <v>7923500</v>
      </c>
      <c r="P13" s="3">
        <f>AVERAGE(B13,C13,E13,F13)</f>
        <v>11115750</v>
      </c>
      <c r="Q13" s="3">
        <f>AVERAGE(B21,C21,E21,F21)</f>
        <v>11045500</v>
      </c>
      <c r="R13" s="3">
        <f>AVERAGE(B29,C29,D29,E29,F29,G29)</f>
        <v>10976000</v>
      </c>
      <c r="S13" s="3">
        <f>AVERAGE(B37,C37,D37,E37,F37,G37)</f>
        <v>10693166.666666666</v>
      </c>
    </row>
    <row r="14" spans="1:22" ht="15.75" thickBot="1" x14ac:dyDescent="0.3">
      <c r="A14" s="14" t="s">
        <v>0</v>
      </c>
      <c r="B14" s="23">
        <v>6163000</v>
      </c>
      <c r="C14" s="24">
        <v>14730000</v>
      </c>
      <c r="D14" s="25"/>
      <c r="E14" s="23">
        <v>12440000</v>
      </c>
      <c r="F14" s="24">
        <v>20110000</v>
      </c>
      <c r="G14" s="25"/>
      <c r="H14" s="3">
        <f>SUM(B14,E14)</f>
        <v>18603000</v>
      </c>
      <c r="I14" s="3">
        <f>SUM(C14,F14)</f>
        <v>34840000</v>
      </c>
      <c r="N14" s="14" t="s">
        <v>0</v>
      </c>
      <c r="O14" s="3">
        <f>AVERAGE(B6,C6,D6,E6,F6,G6)</f>
        <v>14366666.666666666</v>
      </c>
      <c r="P14" s="3">
        <f>AVERAGE(B14,C14,E14,F14)</f>
        <v>13360750</v>
      </c>
      <c r="Q14" s="3">
        <f>AVERAGE(B22,C22,E22,F22)</f>
        <v>15672500</v>
      </c>
      <c r="R14" s="3">
        <f>AVERAGE(B30,C30,D30,E30,F30,G30)</f>
        <v>11765500</v>
      </c>
      <c r="S14" s="3">
        <f>AVERAGE(B38:G38)</f>
        <v>9691500</v>
      </c>
    </row>
    <row r="15" spans="1:22" x14ac:dyDescent="0.25">
      <c r="A15" s="1"/>
      <c r="B15" s="2"/>
      <c r="C15" s="2"/>
      <c r="D15" s="2"/>
      <c r="E15" s="3"/>
      <c r="F15" s="3"/>
      <c r="G15" s="3"/>
    </row>
    <row r="16" spans="1:22" ht="15.75" thickBot="1" x14ac:dyDescent="0.3"/>
    <row r="17" spans="1:12" ht="15.75" thickBot="1" x14ac:dyDescent="0.3">
      <c r="A17" s="26"/>
      <c r="B17" s="97" t="s">
        <v>14</v>
      </c>
      <c r="C17" s="98"/>
      <c r="D17" s="98"/>
      <c r="E17" s="98"/>
      <c r="F17" s="98"/>
      <c r="G17" s="98"/>
    </row>
    <row r="18" spans="1:12" x14ac:dyDescent="0.25">
      <c r="A18" s="15"/>
      <c r="B18" s="94" t="s">
        <v>6</v>
      </c>
      <c r="C18" s="95"/>
      <c r="D18" s="96"/>
      <c r="E18" s="94" t="s">
        <v>7</v>
      </c>
      <c r="F18" s="95"/>
      <c r="G18" s="96"/>
    </row>
    <row r="19" spans="1:12" ht="15.75" thickBot="1" x14ac:dyDescent="0.3">
      <c r="A19" s="15"/>
      <c r="B19" s="5">
        <v>1</v>
      </c>
      <c r="C19" s="6">
        <v>2</v>
      </c>
      <c r="D19" s="7">
        <v>3</v>
      </c>
      <c r="E19" s="5">
        <v>1</v>
      </c>
      <c r="F19" s="6">
        <v>2</v>
      </c>
      <c r="G19" s="7">
        <v>3</v>
      </c>
    </row>
    <row r="20" spans="1:12" x14ac:dyDescent="0.25">
      <c r="A20" s="12" t="s">
        <v>3</v>
      </c>
      <c r="B20" s="18">
        <v>11230000</v>
      </c>
      <c r="C20" s="19">
        <v>8661000</v>
      </c>
      <c r="D20" s="20"/>
      <c r="E20" s="91">
        <v>25460000</v>
      </c>
      <c r="F20" s="19">
        <v>10630000</v>
      </c>
      <c r="G20" s="20"/>
      <c r="H20" s="3">
        <f t="shared" ref="H20:I22" si="4">SUM(B20,E20)</f>
        <v>36690000</v>
      </c>
      <c r="I20" s="3">
        <f t="shared" si="4"/>
        <v>19291000</v>
      </c>
    </row>
    <row r="21" spans="1:12" x14ac:dyDescent="0.25">
      <c r="A21" s="13" t="s">
        <v>5</v>
      </c>
      <c r="B21" s="21">
        <v>9538000</v>
      </c>
      <c r="C21" s="22">
        <v>4978000</v>
      </c>
      <c r="D21" s="16"/>
      <c r="E21" s="22">
        <v>21790000</v>
      </c>
      <c r="F21" s="22">
        <v>7876000</v>
      </c>
      <c r="G21" s="16"/>
      <c r="H21" s="3">
        <f t="shared" si="4"/>
        <v>31328000</v>
      </c>
      <c r="I21" s="3">
        <f t="shared" si="4"/>
        <v>12854000</v>
      </c>
    </row>
    <row r="22" spans="1:12" ht="15.75" thickBot="1" x14ac:dyDescent="0.3">
      <c r="A22" s="14" t="s">
        <v>0</v>
      </c>
      <c r="B22" s="23">
        <v>11920000</v>
      </c>
      <c r="C22" s="24">
        <v>15310000</v>
      </c>
      <c r="D22" s="25"/>
      <c r="E22" s="24">
        <v>20440000</v>
      </c>
      <c r="F22" s="24">
        <v>15020000</v>
      </c>
      <c r="G22" s="25"/>
      <c r="H22" s="3">
        <f t="shared" si="4"/>
        <v>32360000</v>
      </c>
      <c r="I22" s="3">
        <f t="shared" si="4"/>
        <v>30330000</v>
      </c>
    </row>
    <row r="23" spans="1:12" x14ac:dyDescent="0.25">
      <c r="A23" s="1"/>
      <c r="B23" s="2"/>
      <c r="C23" s="2"/>
      <c r="D23" s="2"/>
      <c r="E23" s="3"/>
      <c r="F23" s="3"/>
      <c r="G23" s="3"/>
    </row>
    <row r="24" spans="1:12" ht="15.75" thickBot="1" x14ac:dyDescent="0.3">
      <c r="A24" s="1"/>
      <c r="B24" s="2"/>
      <c r="C24" s="2"/>
      <c r="D24" s="2"/>
      <c r="E24" s="3"/>
      <c r="F24" s="3"/>
      <c r="G24" s="3"/>
    </row>
    <row r="25" spans="1:12" ht="15.75" thickBot="1" x14ac:dyDescent="0.3">
      <c r="A25" s="26"/>
      <c r="B25" s="97" t="s">
        <v>17</v>
      </c>
      <c r="C25" s="98"/>
      <c r="D25" s="98"/>
      <c r="E25" s="98"/>
      <c r="F25" s="98"/>
      <c r="G25" s="98"/>
    </row>
    <row r="26" spans="1:12" x14ac:dyDescent="0.25">
      <c r="A26" s="15"/>
      <c r="B26" s="94" t="s">
        <v>6</v>
      </c>
      <c r="C26" s="95"/>
      <c r="D26" s="96"/>
      <c r="E26" s="94" t="s">
        <v>7</v>
      </c>
      <c r="F26" s="95"/>
      <c r="G26" s="96"/>
    </row>
    <row r="27" spans="1:12" ht="15.75" thickBot="1" x14ac:dyDescent="0.3">
      <c r="A27" s="15"/>
      <c r="B27" s="5">
        <v>1</v>
      </c>
      <c r="C27" s="6">
        <v>2</v>
      </c>
      <c r="D27" s="7">
        <v>3</v>
      </c>
      <c r="E27" s="5">
        <v>1</v>
      </c>
      <c r="F27" s="6">
        <v>2</v>
      </c>
      <c r="G27" s="7">
        <v>3</v>
      </c>
    </row>
    <row r="28" spans="1:12" x14ac:dyDescent="0.25">
      <c r="A28" s="12" t="s">
        <v>3</v>
      </c>
      <c r="B28" s="18">
        <v>7657000</v>
      </c>
      <c r="C28" s="19">
        <v>6522000</v>
      </c>
      <c r="D28" s="27">
        <v>7705000</v>
      </c>
      <c r="E28" s="84">
        <v>15860000</v>
      </c>
      <c r="F28" s="83">
        <v>17080000</v>
      </c>
      <c r="G28" s="27">
        <v>7863000</v>
      </c>
      <c r="H28" s="3">
        <f t="shared" ref="H28:J30" si="5">SUM(B28,E28)</f>
        <v>23517000</v>
      </c>
      <c r="I28" s="3">
        <f t="shared" si="5"/>
        <v>23602000</v>
      </c>
      <c r="J28" s="3">
        <f t="shared" si="5"/>
        <v>15568000</v>
      </c>
      <c r="L28" s="3"/>
    </row>
    <row r="29" spans="1:12" x14ac:dyDescent="0.25">
      <c r="A29" s="13" t="s">
        <v>5</v>
      </c>
      <c r="B29" s="21">
        <v>9193000</v>
      </c>
      <c r="C29" s="22">
        <v>14630000</v>
      </c>
      <c r="D29" s="28">
        <v>8273000</v>
      </c>
      <c r="E29" s="21">
        <v>10380000</v>
      </c>
      <c r="F29" s="22">
        <v>13260000</v>
      </c>
      <c r="G29" s="28">
        <v>10120000</v>
      </c>
      <c r="H29" s="3">
        <f t="shared" si="5"/>
        <v>19573000</v>
      </c>
      <c r="I29" s="3">
        <f t="shared" si="5"/>
        <v>27890000</v>
      </c>
      <c r="J29" s="3">
        <f t="shared" si="5"/>
        <v>18393000</v>
      </c>
      <c r="L29" s="3"/>
    </row>
    <row r="30" spans="1:12" ht="12" customHeight="1" thickBot="1" x14ac:dyDescent="0.3">
      <c r="A30" s="14" t="s">
        <v>0</v>
      </c>
      <c r="B30" s="23">
        <v>8423000</v>
      </c>
      <c r="C30" s="24">
        <v>5530000</v>
      </c>
      <c r="D30" s="29">
        <v>11490000</v>
      </c>
      <c r="E30" s="23">
        <v>13010000</v>
      </c>
      <c r="F30" s="24">
        <v>15450000</v>
      </c>
      <c r="G30" s="29">
        <v>16690000</v>
      </c>
      <c r="H30" s="3">
        <f t="shared" si="5"/>
        <v>21433000</v>
      </c>
      <c r="I30" s="3">
        <f t="shared" si="5"/>
        <v>20980000</v>
      </c>
      <c r="J30" s="3">
        <f t="shared" si="5"/>
        <v>28180000</v>
      </c>
      <c r="L30" s="3"/>
    </row>
    <row r="31" spans="1:12" x14ac:dyDescent="0.25">
      <c r="B31" s="1"/>
      <c r="C31" s="1"/>
      <c r="D31" s="1"/>
      <c r="E31" s="1"/>
      <c r="F31" s="1"/>
      <c r="G31" s="1"/>
    </row>
    <row r="32" spans="1:12" ht="15.75" thickBot="1" x14ac:dyDescent="0.3">
      <c r="A32" s="1"/>
      <c r="B32" s="3"/>
      <c r="C32" s="3"/>
      <c r="D32" s="3"/>
      <c r="E32" s="3"/>
      <c r="F32" s="3"/>
      <c r="G32" s="3"/>
      <c r="J32" s="85"/>
    </row>
    <row r="33" spans="1:17" ht="15.75" thickBot="1" x14ac:dyDescent="0.3">
      <c r="A33" s="26"/>
      <c r="B33" s="97" t="s">
        <v>18</v>
      </c>
      <c r="C33" s="98"/>
      <c r="D33" s="98"/>
      <c r="E33" s="98"/>
      <c r="F33" s="98"/>
      <c r="G33" s="98"/>
      <c r="N33" t="s">
        <v>60</v>
      </c>
      <c r="P33" t="s">
        <v>51</v>
      </c>
      <c r="Q33" t="s">
        <v>56</v>
      </c>
    </row>
    <row r="34" spans="1:17" x14ac:dyDescent="0.25">
      <c r="A34" s="15"/>
      <c r="B34" s="94" t="s">
        <v>6</v>
      </c>
      <c r="C34" s="95"/>
      <c r="D34" s="96"/>
      <c r="E34" s="94" t="s">
        <v>7</v>
      </c>
      <c r="F34" s="95"/>
      <c r="G34" s="96"/>
      <c r="P34" t="s">
        <v>57</v>
      </c>
      <c r="Q34" t="s">
        <v>58</v>
      </c>
    </row>
    <row r="35" spans="1:17" ht="15.75" thickBot="1" x14ac:dyDescent="0.3">
      <c r="A35" s="15"/>
      <c r="B35" s="5">
        <v>1</v>
      </c>
      <c r="C35" s="6">
        <v>2</v>
      </c>
      <c r="D35" s="7">
        <v>3</v>
      </c>
      <c r="E35" s="5">
        <v>1</v>
      </c>
      <c r="F35" s="6">
        <v>2</v>
      </c>
      <c r="G35" s="7">
        <v>3</v>
      </c>
    </row>
    <row r="36" spans="1:17" x14ac:dyDescent="0.25">
      <c r="A36" s="12" t="s">
        <v>3</v>
      </c>
      <c r="B36" s="18">
        <v>8857000</v>
      </c>
      <c r="C36" s="86">
        <v>11340000</v>
      </c>
      <c r="D36" s="32">
        <v>8746000</v>
      </c>
      <c r="E36" s="18">
        <v>9662000</v>
      </c>
      <c r="F36" s="91">
        <v>13650000</v>
      </c>
      <c r="G36" s="33">
        <v>9064000</v>
      </c>
      <c r="H36" s="3">
        <f t="shared" ref="H36:J38" si="6">SUM(B36,E36)</f>
        <v>18519000</v>
      </c>
      <c r="I36" s="3">
        <f t="shared" si="6"/>
        <v>24990000</v>
      </c>
      <c r="J36" s="3">
        <f t="shared" si="6"/>
        <v>17810000</v>
      </c>
      <c r="L36" s="3"/>
    </row>
    <row r="37" spans="1:17" x14ac:dyDescent="0.25">
      <c r="A37" s="13" t="s">
        <v>5</v>
      </c>
      <c r="B37" s="21">
        <v>7967000</v>
      </c>
      <c r="C37" s="87">
        <v>18320000</v>
      </c>
      <c r="D37" s="34">
        <v>8122000</v>
      </c>
      <c r="E37" s="21">
        <v>8315000</v>
      </c>
      <c r="F37" s="89">
        <v>12050000</v>
      </c>
      <c r="G37" s="35">
        <v>9385000</v>
      </c>
      <c r="H37" s="3">
        <f t="shared" si="6"/>
        <v>16282000</v>
      </c>
      <c r="I37" s="3">
        <f t="shared" si="6"/>
        <v>30370000</v>
      </c>
      <c r="J37" s="3">
        <f t="shared" si="6"/>
        <v>17507000</v>
      </c>
      <c r="L37" s="3"/>
    </row>
    <row r="38" spans="1:17" ht="12" customHeight="1" thickBot="1" x14ac:dyDescent="0.3">
      <c r="A38" s="14" t="s">
        <v>0</v>
      </c>
      <c r="B38" s="23">
        <v>5519000</v>
      </c>
      <c r="C38" s="88">
        <v>12990000</v>
      </c>
      <c r="D38" s="36">
        <v>9677000</v>
      </c>
      <c r="E38" s="23">
        <v>6413000</v>
      </c>
      <c r="F38" s="90">
        <v>11480000</v>
      </c>
      <c r="G38" s="37">
        <v>12070000</v>
      </c>
      <c r="H38" s="3">
        <f t="shared" si="6"/>
        <v>11932000</v>
      </c>
      <c r="I38" s="3">
        <f t="shared" si="6"/>
        <v>24470000</v>
      </c>
      <c r="J38" s="3">
        <f t="shared" si="6"/>
        <v>21747000</v>
      </c>
      <c r="L38" s="3"/>
    </row>
    <row r="39" spans="1:17" ht="15.75" thickBot="1" x14ac:dyDescent="0.3"/>
    <row r="40" spans="1:17" ht="15.75" thickBot="1" x14ac:dyDescent="0.3">
      <c r="B40" s="18"/>
      <c r="C40" s="19"/>
    </row>
    <row r="41" spans="1:17" ht="15.75" thickBot="1" x14ac:dyDescent="0.3">
      <c r="B41" s="18"/>
      <c r="C41" s="19"/>
    </row>
    <row r="42" spans="1:17" ht="15.75" thickBot="1" x14ac:dyDescent="0.3">
      <c r="B42" s="18"/>
      <c r="C42" s="19"/>
      <c r="F42" s="2"/>
      <c r="G42" s="2"/>
    </row>
    <row r="43" spans="1:17" ht="15.75" thickBot="1" x14ac:dyDescent="0.3">
      <c r="B43" s="18"/>
      <c r="C43" s="19"/>
      <c r="D43" s="27"/>
      <c r="E43" s="3"/>
      <c r="F43" s="3"/>
      <c r="G43" s="3"/>
      <c r="H43" s="81"/>
      <c r="I43" s="81"/>
      <c r="J43" s="81"/>
      <c r="K43" s="81"/>
      <c r="L43" s="81"/>
    </row>
    <row r="44" spans="1:17" x14ac:dyDescent="0.25">
      <c r="B44" s="18"/>
      <c r="C44" s="19"/>
      <c r="D44" s="32"/>
      <c r="E44" s="3"/>
      <c r="F44" s="3"/>
      <c r="G44" s="3"/>
      <c r="L44" s="31"/>
    </row>
    <row r="45" spans="1:17" x14ac:dyDescent="0.25">
      <c r="C45" s="3"/>
      <c r="D45" s="3"/>
      <c r="E45" s="3"/>
      <c r="F45" s="3"/>
      <c r="G45" s="3"/>
      <c r="L45" s="31"/>
    </row>
    <row r="46" spans="1:17" x14ac:dyDescent="0.25">
      <c r="C46" s="3"/>
      <c r="D46" s="3"/>
      <c r="E46" s="3"/>
      <c r="F46" s="3"/>
      <c r="G46" s="3"/>
      <c r="L46" s="31"/>
    </row>
    <row r="47" spans="1:17" x14ac:dyDescent="0.25">
      <c r="C47" s="3"/>
      <c r="D47" s="3"/>
      <c r="E47" s="3"/>
      <c r="F47" s="3"/>
      <c r="G47" s="3"/>
      <c r="L47" s="31"/>
    </row>
    <row r="48" spans="1:17" x14ac:dyDescent="0.25">
      <c r="C48" s="3"/>
      <c r="D48" s="3"/>
      <c r="E48" s="3"/>
      <c r="F48" s="3"/>
      <c r="G48" s="3"/>
    </row>
    <row r="49" spans="3:7" x14ac:dyDescent="0.25">
      <c r="C49" s="3"/>
      <c r="D49" s="3"/>
      <c r="E49" s="3"/>
      <c r="F49" s="3"/>
      <c r="G49" s="3"/>
    </row>
    <row r="50" spans="3:7" x14ac:dyDescent="0.25">
      <c r="C50" s="3"/>
      <c r="D50" s="3"/>
      <c r="E50" s="3"/>
      <c r="F50" s="3"/>
      <c r="G50" s="3"/>
    </row>
    <row r="51" spans="3:7" x14ac:dyDescent="0.25">
      <c r="C51" s="2"/>
      <c r="D51" s="2"/>
      <c r="E51" s="2"/>
      <c r="F51" s="3"/>
    </row>
    <row r="52" spans="3:7" x14ac:dyDescent="0.25">
      <c r="C52" s="2"/>
      <c r="D52" s="2"/>
      <c r="E52" s="2"/>
      <c r="F52" s="3"/>
    </row>
    <row r="53" spans="3:7" x14ac:dyDescent="0.25">
      <c r="C53" s="2"/>
      <c r="D53" s="2"/>
      <c r="E53" s="2"/>
      <c r="F53" s="3"/>
    </row>
    <row r="54" spans="3:7" x14ac:dyDescent="0.25">
      <c r="C54" s="2"/>
      <c r="D54" s="2"/>
      <c r="E54" s="2"/>
      <c r="F54" s="2"/>
      <c r="G54" s="2"/>
    </row>
    <row r="55" spans="3:7" x14ac:dyDescent="0.25">
      <c r="C55" s="2"/>
      <c r="D55" s="2"/>
      <c r="E55" s="2"/>
      <c r="F55" s="2"/>
      <c r="G55" s="2"/>
    </row>
    <row r="56" spans="3:7" x14ac:dyDescent="0.25">
      <c r="C56" s="2"/>
      <c r="D56" s="2"/>
      <c r="E56" s="2"/>
      <c r="F56" s="3"/>
    </row>
    <row r="57" spans="3:7" x14ac:dyDescent="0.25">
      <c r="C57" s="2"/>
      <c r="D57" s="2"/>
      <c r="E57" s="2"/>
      <c r="F57" s="3"/>
    </row>
    <row r="58" spans="3:7" x14ac:dyDescent="0.25">
      <c r="C58" s="2"/>
      <c r="D58" s="2"/>
      <c r="E58" s="2"/>
      <c r="F58" s="3"/>
    </row>
    <row r="59" spans="3:7" x14ac:dyDescent="0.25">
      <c r="C59" s="2"/>
      <c r="D59" s="2"/>
      <c r="E59" s="2"/>
      <c r="F59" s="3"/>
    </row>
    <row r="60" spans="3:7" x14ac:dyDescent="0.25">
      <c r="C60" s="2"/>
      <c r="D60" s="2"/>
      <c r="E60" s="2"/>
      <c r="F60" s="2"/>
      <c r="G60" s="2"/>
    </row>
    <row r="61" spans="3:7" x14ac:dyDescent="0.25">
      <c r="C61" s="2"/>
      <c r="D61" s="2"/>
      <c r="E61" s="2"/>
      <c r="F61" s="2"/>
      <c r="G61" s="2"/>
    </row>
    <row r="62" spans="3:7" x14ac:dyDescent="0.25">
      <c r="C62" s="2"/>
      <c r="D62" s="2"/>
      <c r="E62" s="2"/>
      <c r="F62" s="2"/>
      <c r="G62" s="2"/>
    </row>
    <row r="63" spans="3:7" x14ac:dyDescent="0.25">
      <c r="C63" s="2"/>
      <c r="D63" s="2"/>
      <c r="E63" s="2"/>
      <c r="F63" s="3"/>
    </row>
    <row r="64" spans="3:7" x14ac:dyDescent="0.25">
      <c r="C64" s="2"/>
      <c r="D64" s="2"/>
      <c r="E64" s="2"/>
      <c r="F64" s="3"/>
    </row>
    <row r="65" spans="2:7" x14ac:dyDescent="0.25">
      <c r="C65" s="2"/>
      <c r="D65" s="2"/>
      <c r="E65" s="2"/>
      <c r="F65" s="3"/>
    </row>
    <row r="66" spans="2:7" x14ac:dyDescent="0.25">
      <c r="C66" s="2"/>
      <c r="D66" s="2"/>
      <c r="E66" s="2"/>
      <c r="F66" s="3"/>
    </row>
    <row r="67" spans="2:7" x14ac:dyDescent="0.25">
      <c r="C67" s="2"/>
      <c r="D67" s="2"/>
      <c r="E67" s="2"/>
      <c r="F67" s="2"/>
      <c r="G67" s="2"/>
    </row>
    <row r="68" spans="2:7" x14ac:dyDescent="0.25">
      <c r="C68" s="2"/>
      <c r="D68" s="2"/>
      <c r="E68" s="2"/>
      <c r="F68" s="2"/>
      <c r="G68" s="2"/>
    </row>
    <row r="69" spans="2:7" x14ac:dyDescent="0.25">
      <c r="C69" s="2"/>
      <c r="D69" s="2"/>
      <c r="E69" s="2"/>
      <c r="F69" s="3"/>
    </row>
    <row r="70" spans="2:7" x14ac:dyDescent="0.25">
      <c r="C70" s="2"/>
      <c r="D70" s="2"/>
      <c r="E70" s="2"/>
      <c r="F70" s="3"/>
    </row>
    <row r="71" spans="2:7" x14ac:dyDescent="0.25">
      <c r="C71" s="2"/>
      <c r="D71" s="2"/>
      <c r="E71" s="2"/>
      <c r="F71" s="3"/>
    </row>
    <row r="72" spans="2:7" x14ac:dyDescent="0.25">
      <c r="C72" s="2"/>
      <c r="D72" s="2"/>
      <c r="E72" s="2"/>
      <c r="F72" s="3"/>
    </row>
    <row r="73" spans="2:7" x14ac:dyDescent="0.25"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C75" s="2"/>
      <c r="D75" s="2"/>
      <c r="E75" s="2"/>
      <c r="F75" s="3"/>
    </row>
    <row r="76" spans="2:7" x14ac:dyDescent="0.25">
      <c r="C76" s="2"/>
      <c r="D76" s="2"/>
      <c r="E76" s="2"/>
      <c r="F76" s="3"/>
    </row>
    <row r="77" spans="2:7" x14ac:dyDescent="0.25">
      <c r="C77" s="2"/>
      <c r="D77" s="2"/>
      <c r="E77" s="2"/>
      <c r="F77" s="3"/>
    </row>
    <row r="78" spans="2:7" x14ac:dyDescent="0.25">
      <c r="C78" s="2"/>
      <c r="D78" s="2"/>
      <c r="E78" s="2"/>
      <c r="F78" s="3"/>
    </row>
    <row r="79" spans="2:7" x14ac:dyDescent="0.25">
      <c r="B79" s="2"/>
      <c r="C79" s="2"/>
      <c r="D79" s="2"/>
      <c r="E79" s="2"/>
      <c r="F79" s="2"/>
      <c r="G79" s="2"/>
    </row>
    <row r="81" spans="2:7" x14ac:dyDescent="0.25">
      <c r="C81" s="2"/>
      <c r="D81" s="2"/>
      <c r="E81" s="2"/>
      <c r="F81" s="3"/>
    </row>
    <row r="82" spans="2:7" x14ac:dyDescent="0.25">
      <c r="C82" s="2"/>
      <c r="D82" s="2"/>
      <c r="E82" s="2"/>
      <c r="F82" s="3"/>
    </row>
    <row r="83" spans="2:7" x14ac:dyDescent="0.25">
      <c r="C83" s="2"/>
      <c r="D83" s="2"/>
      <c r="E83" s="2"/>
      <c r="F83" s="3"/>
    </row>
    <row r="84" spans="2:7" x14ac:dyDescent="0.25">
      <c r="C84" s="2"/>
      <c r="D84" s="2"/>
      <c r="E84" s="2"/>
      <c r="F84" s="3"/>
    </row>
    <row r="85" spans="2:7" x14ac:dyDescent="0.25"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C87" s="2"/>
      <c r="D87" s="2"/>
      <c r="E87" s="2"/>
      <c r="F87" s="3"/>
    </row>
    <row r="88" spans="2:7" x14ac:dyDescent="0.25">
      <c r="C88" s="2"/>
      <c r="D88" s="2"/>
      <c r="E88" s="2"/>
      <c r="F88" s="3"/>
    </row>
    <row r="89" spans="2:7" x14ac:dyDescent="0.25">
      <c r="C89" s="2"/>
      <c r="D89" s="2"/>
      <c r="E89" s="2"/>
      <c r="F89" s="3"/>
    </row>
    <row r="90" spans="2:7" x14ac:dyDescent="0.25">
      <c r="C90" s="2"/>
      <c r="D90" s="2"/>
      <c r="E90" s="2"/>
      <c r="F90" s="3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C93" s="2"/>
      <c r="D93" s="2"/>
      <c r="E93" s="2"/>
      <c r="F93" s="3"/>
    </row>
    <row r="94" spans="2:7" x14ac:dyDescent="0.25">
      <c r="C94" s="2"/>
      <c r="D94" s="2"/>
      <c r="E94" s="2"/>
      <c r="F94" s="3"/>
    </row>
    <row r="95" spans="2:7" x14ac:dyDescent="0.25">
      <c r="C95" s="2"/>
      <c r="D95" s="2"/>
      <c r="E95" s="2"/>
      <c r="F95" s="3"/>
    </row>
    <row r="96" spans="2:7" x14ac:dyDescent="0.25">
      <c r="C96" s="2"/>
      <c r="D96" s="2"/>
      <c r="E96" s="2"/>
      <c r="F96" s="3"/>
    </row>
    <row r="97" spans="3:7" x14ac:dyDescent="0.25">
      <c r="C97" s="2"/>
      <c r="D97" s="2"/>
      <c r="E97" s="2"/>
      <c r="F97" s="2"/>
      <c r="G97" s="2"/>
    </row>
    <row r="98" spans="3:7" x14ac:dyDescent="0.25">
      <c r="C98" s="2"/>
      <c r="D98" s="2"/>
      <c r="E98" s="2"/>
      <c r="F98" s="2"/>
      <c r="G98" s="2"/>
    </row>
    <row r="99" spans="3:7" x14ac:dyDescent="0.25">
      <c r="C99" s="2"/>
      <c r="D99" s="2"/>
      <c r="E99" s="2"/>
      <c r="F99" s="3"/>
    </row>
    <row r="100" spans="3:7" x14ac:dyDescent="0.25">
      <c r="C100" s="2"/>
      <c r="D100" s="2"/>
      <c r="E100" s="2"/>
      <c r="F100" s="3"/>
    </row>
    <row r="101" spans="3:7" x14ac:dyDescent="0.25">
      <c r="C101" s="2"/>
      <c r="D101" s="2"/>
      <c r="E101" s="2"/>
      <c r="F101" s="3"/>
    </row>
    <row r="102" spans="3:7" x14ac:dyDescent="0.25">
      <c r="C102" s="2"/>
      <c r="D102" s="2"/>
      <c r="E102" s="2"/>
      <c r="F102" s="3"/>
    </row>
    <row r="103" spans="3:7" x14ac:dyDescent="0.25">
      <c r="C103" s="2"/>
      <c r="D103" s="2"/>
      <c r="E103" s="2"/>
      <c r="F103" s="2"/>
      <c r="G103" s="2"/>
    </row>
    <row r="104" spans="3:7" x14ac:dyDescent="0.25">
      <c r="C104" s="2"/>
      <c r="D104" s="2"/>
      <c r="E104" s="2"/>
      <c r="F104" s="2"/>
      <c r="G104" s="2"/>
    </row>
    <row r="105" spans="3:7" x14ac:dyDescent="0.25">
      <c r="C105" s="2"/>
      <c r="D105" s="2"/>
      <c r="E105" s="2"/>
      <c r="F105" s="3"/>
      <c r="G105" s="3"/>
    </row>
    <row r="106" spans="3:7" x14ac:dyDescent="0.25">
      <c r="C106" s="2"/>
      <c r="D106" s="2"/>
      <c r="E106" s="2"/>
      <c r="F106" s="3"/>
      <c r="G106" s="3"/>
    </row>
    <row r="107" spans="3:7" x14ac:dyDescent="0.25">
      <c r="C107" s="2"/>
      <c r="D107" s="2"/>
      <c r="E107" s="2"/>
      <c r="F107" s="3"/>
      <c r="G107" s="3"/>
    </row>
    <row r="108" spans="3:7" x14ac:dyDescent="0.25">
      <c r="C108" s="2"/>
      <c r="D108" s="2"/>
      <c r="E108" s="2"/>
      <c r="F108" s="3"/>
      <c r="G108" s="3"/>
    </row>
    <row r="109" spans="3:7" x14ac:dyDescent="0.25">
      <c r="C109" s="2"/>
      <c r="D109" s="2"/>
      <c r="E109" s="2"/>
      <c r="F109" s="2"/>
      <c r="G109" s="2"/>
    </row>
  </sheetData>
  <mergeCells count="15">
    <mergeCell ref="B33:G33"/>
    <mergeCell ref="B34:D34"/>
    <mergeCell ref="E34:G34"/>
    <mergeCell ref="B25:G25"/>
    <mergeCell ref="B26:D26"/>
    <mergeCell ref="E26:G26"/>
    <mergeCell ref="B1:G1"/>
    <mergeCell ref="B2:D2"/>
    <mergeCell ref="E2:G2"/>
    <mergeCell ref="B17:G17"/>
    <mergeCell ref="B18:D18"/>
    <mergeCell ref="E18:G18"/>
    <mergeCell ref="B9:G9"/>
    <mergeCell ref="B10:D10"/>
    <mergeCell ref="E10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4"/>
  <sheetViews>
    <sheetView zoomScale="70" zoomScaleNormal="70" workbookViewId="0">
      <selection activeCell="B45" sqref="B45"/>
    </sheetView>
  </sheetViews>
  <sheetFormatPr defaultColWidth="11.42578125" defaultRowHeight="15" x14ac:dyDescent="0.25"/>
  <sheetData>
    <row r="1" spans="1:37" ht="15.75" thickBot="1" x14ac:dyDescent="0.3">
      <c r="B1" s="92" t="s">
        <v>12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x14ac:dyDescent="0.25">
      <c r="B2" s="94" t="s">
        <v>6</v>
      </c>
      <c r="C2" s="95"/>
      <c r="D2" s="96"/>
      <c r="E2" s="94" t="s">
        <v>7</v>
      </c>
      <c r="F2" s="95"/>
      <c r="G2" s="96"/>
      <c r="H2" s="94" t="s">
        <v>8</v>
      </c>
      <c r="I2" s="95"/>
      <c r="J2" s="96"/>
      <c r="K2" s="94" t="s">
        <v>9</v>
      </c>
      <c r="L2" s="95"/>
      <c r="M2" s="96"/>
      <c r="N2" s="94" t="s">
        <v>10</v>
      </c>
      <c r="O2" s="95"/>
      <c r="P2" s="96"/>
      <c r="Q2" s="94" t="s">
        <v>11</v>
      </c>
      <c r="R2" s="95"/>
      <c r="S2" s="96"/>
      <c r="T2" s="94" t="s">
        <v>8</v>
      </c>
      <c r="U2" s="95"/>
      <c r="V2" s="96"/>
      <c r="W2" s="94" t="s">
        <v>10</v>
      </c>
      <c r="X2" s="95"/>
      <c r="Y2" s="96"/>
      <c r="Z2" s="94" t="s">
        <v>15</v>
      </c>
      <c r="AA2" s="95"/>
      <c r="AB2" s="96"/>
      <c r="AC2" s="94" t="s">
        <v>2</v>
      </c>
      <c r="AD2" s="95"/>
      <c r="AE2" s="96"/>
      <c r="AF2" s="94" t="s">
        <v>1</v>
      </c>
      <c r="AG2" s="95"/>
      <c r="AH2" s="96"/>
      <c r="AI2" s="94" t="s">
        <v>16</v>
      </c>
      <c r="AJ2" s="95"/>
      <c r="AK2" s="96"/>
    </row>
    <row r="3" spans="1:37" ht="15.75" thickBot="1" x14ac:dyDescent="0.3">
      <c r="B3" s="5">
        <v>1</v>
      </c>
      <c r="C3" s="6">
        <v>2</v>
      </c>
      <c r="D3" s="7">
        <v>3</v>
      </c>
      <c r="E3" s="5">
        <v>1</v>
      </c>
      <c r="F3" s="6">
        <v>2</v>
      </c>
      <c r="G3" s="7">
        <v>3</v>
      </c>
      <c r="H3" s="5">
        <v>1</v>
      </c>
      <c r="I3" s="6">
        <v>2</v>
      </c>
      <c r="J3" s="7">
        <v>3</v>
      </c>
      <c r="K3" s="5">
        <v>1</v>
      </c>
      <c r="L3" s="6">
        <v>2</v>
      </c>
      <c r="M3" s="7">
        <v>3</v>
      </c>
      <c r="N3" s="5">
        <v>1</v>
      </c>
      <c r="O3" s="6">
        <v>2</v>
      </c>
      <c r="P3" s="7">
        <v>3</v>
      </c>
      <c r="Q3" s="5">
        <v>1</v>
      </c>
      <c r="R3" s="6">
        <v>2</v>
      </c>
      <c r="S3" s="7">
        <v>3</v>
      </c>
      <c r="T3" s="5">
        <v>1</v>
      </c>
      <c r="U3" s="6">
        <v>2</v>
      </c>
      <c r="V3" s="7">
        <v>3</v>
      </c>
      <c r="W3" s="6">
        <v>1</v>
      </c>
      <c r="X3" s="6">
        <v>2</v>
      </c>
      <c r="Y3" s="7">
        <v>3</v>
      </c>
      <c r="Z3" s="5">
        <v>1</v>
      </c>
      <c r="AA3" s="6">
        <v>2</v>
      </c>
      <c r="AB3" s="7">
        <v>3</v>
      </c>
      <c r="AC3" s="5">
        <v>1</v>
      </c>
      <c r="AD3" s="6">
        <v>2</v>
      </c>
      <c r="AE3" s="7">
        <v>3</v>
      </c>
      <c r="AF3" s="5">
        <v>1</v>
      </c>
      <c r="AG3" s="6">
        <v>2</v>
      </c>
      <c r="AH3" s="7">
        <v>3</v>
      </c>
      <c r="AI3" s="5">
        <v>1</v>
      </c>
      <c r="AJ3" s="6">
        <v>2</v>
      </c>
      <c r="AK3" s="7">
        <v>3</v>
      </c>
    </row>
    <row r="4" spans="1:37" x14ac:dyDescent="0.25">
      <c r="A4" s="12" t="s">
        <v>3</v>
      </c>
      <c r="B4" s="18">
        <v>7040000</v>
      </c>
      <c r="C4" s="19">
        <v>6777000</v>
      </c>
      <c r="D4" s="20"/>
      <c r="E4" s="18">
        <v>11100000</v>
      </c>
      <c r="F4" s="19">
        <v>9397000</v>
      </c>
      <c r="G4" s="20"/>
      <c r="H4" s="18">
        <v>5773000</v>
      </c>
      <c r="I4" s="19">
        <v>2865000</v>
      </c>
      <c r="J4" s="20"/>
      <c r="K4" s="18">
        <v>6621000</v>
      </c>
      <c r="L4" s="19">
        <v>3102000</v>
      </c>
      <c r="M4" s="20"/>
      <c r="N4" s="18">
        <v>2743000</v>
      </c>
      <c r="O4" s="19">
        <v>3146000</v>
      </c>
      <c r="P4" s="20"/>
      <c r="Q4" s="18">
        <v>3093000</v>
      </c>
      <c r="R4" s="19">
        <v>3974000</v>
      </c>
      <c r="S4" s="20"/>
      <c r="T4" s="18">
        <f>AVERAGE(H4,K4)</f>
        <v>6197000</v>
      </c>
      <c r="U4" s="19">
        <f t="shared" ref="U4" si="0">AVERAGE(I4,L4)</f>
        <v>2983500</v>
      </c>
      <c r="V4" s="20"/>
      <c r="W4" s="18">
        <f t="shared" ref="W4:X7" si="1">AVERAGE(N4,Q4)</f>
        <v>2918000</v>
      </c>
      <c r="X4" s="19">
        <f t="shared" si="1"/>
        <v>3560000</v>
      </c>
      <c r="Y4" s="20"/>
      <c r="Z4" s="18">
        <v>2343000</v>
      </c>
      <c r="AA4" s="19">
        <v>2622000</v>
      </c>
      <c r="AB4" s="20"/>
      <c r="AC4" s="19">
        <v>3812000</v>
      </c>
      <c r="AD4" s="19">
        <v>4276000</v>
      </c>
      <c r="AE4" s="20"/>
      <c r="AF4" s="19">
        <v>3128000</v>
      </c>
      <c r="AG4" s="19">
        <v>2804000</v>
      </c>
      <c r="AH4" s="20"/>
      <c r="AI4" s="19">
        <v>2714000</v>
      </c>
      <c r="AJ4" s="19">
        <v>3559000</v>
      </c>
      <c r="AK4" s="20"/>
    </row>
    <row r="5" spans="1:37" x14ac:dyDescent="0.25">
      <c r="A5" s="13" t="s">
        <v>4</v>
      </c>
      <c r="B5" s="21">
        <v>5120000</v>
      </c>
      <c r="C5" s="22">
        <v>12620000</v>
      </c>
      <c r="D5" s="16"/>
      <c r="E5" s="21">
        <v>8816000</v>
      </c>
      <c r="F5" s="22">
        <v>16480000</v>
      </c>
      <c r="G5" s="16"/>
      <c r="H5" s="21">
        <v>6492000</v>
      </c>
      <c r="I5" s="22">
        <v>5843000</v>
      </c>
      <c r="J5" s="16"/>
      <c r="K5" s="21">
        <v>7499000</v>
      </c>
      <c r="L5" s="22">
        <v>5329000</v>
      </c>
      <c r="M5" s="16"/>
      <c r="N5" s="21">
        <v>4522000</v>
      </c>
      <c r="O5" s="22">
        <v>20790000</v>
      </c>
      <c r="P5" s="16"/>
      <c r="Q5" s="21">
        <v>5520000</v>
      </c>
      <c r="R5" s="22">
        <v>17780000</v>
      </c>
      <c r="S5" s="16"/>
      <c r="T5" s="21">
        <f>AVERAGE(H5,K5)</f>
        <v>6995500</v>
      </c>
      <c r="U5" s="22">
        <f>AVERAGE(I5,L5)</f>
        <v>5586000</v>
      </c>
      <c r="V5" s="16"/>
      <c r="W5" s="21">
        <f t="shared" si="1"/>
        <v>5021000</v>
      </c>
      <c r="X5" s="22">
        <f t="shared" si="1"/>
        <v>19285000</v>
      </c>
      <c r="Y5" s="16"/>
      <c r="Z5" s="21">
        <v>2876000</v>
      </c>
      <c r="AA5" s="22">
        <v>2879000</v>
      </c>
      <c r="AB5" s="16"/>
      <c r="AC5" s="22">
        <v>3905000</v>
      </c>
      <c r="AD5" s="22">
        <v>4484000</v>
      </c>
      <c r="AE5" s="16"/>
      <c r="AF5" s="22">
        <v>2957000</v>
      </c>
      <c r="AG5" s="22">
        <v>3459000</v>
      </c>
      <c r="AH5" s="16"/>
      <c r="AI5" s="22">
        <v>4511000</v>
      </c>
      <c r="AJ5" s="22">
        <v>3777000</v>
      </c>
      <c r="AK5" s="16"/>
    </row>
    <row r="6" spans="1:37" x14ac:dyDescent="0.25">
      <c r="A6" s="13" t="s">
        <v>5</v>
      </c>
      <c r="B6" s="21">
        <v>8293000</v>
      </c>
      <c r="C6" s="22">
        <v>5969000</v>
      </c>
      <c r="D6" s="16"/>
      <c r="E6" s="21">
        <v>10700000</v>
      </c>
      <c r="F6" s="22">
        <v>6732000</v>
      </c>
      <c r="G6" s="16"/>
      <c r="H6" s="21">
        <v>8018000</v>
      </c>
      <c r="I6" s="22">
        <v>6163000</v>
      </c>
      <c r="J6" s="16"/>
      <c r="K6" s="21">
        <v>8244000</v>
      </c>
      <c r="L6" s="22">
        <v>6152000</v>
      </c>
      <c r="M6" s="16"/>
      <c r="N6" s="21">
        <v>11240000</v>
      </c>
      <c r="O6" s="22">
        <v>8663000</v>
      </c>
      <c r="P6" s="16"/>
      <c r="Q6" s="21">
        <v>8886000</v>
      </c>
      <c r="R6" s="22">
        <v>8225000</v>
      </c>
      <c r="S6" s="16"/>
      <c r="T6" s="21">
        <f t="shared" ref="T6:T7" si="2">AVERAGE(H6,K6)</f>
        <v>8131000</v>
      </c>
      <c r="U6" s="22">
        <f t="shared" ref="U6:U7" si="3">AVERAGE(I6,L6)</f>
        <v>6157500</v>
      </c>
      <c r="V6" s="16"/>
      <c r="W6" s="21">
        <f t="shared" si="1"/>
        <v>10063000</v>
      </c>
      <c r="X6" s="22">
        <f t="shared" si="1"/>
        <v>8444000</v>
      </c>
      <c r="Y6" s="16"/>
      <c r="Z6" s="21">
        <v>4573000</v>
      </c>
      <c r="AA6" s="22">
        <v>5512000</v>
      </c>
      <c r="AB6" s="16"/>
      <c r="AC6" s="22">
        <v>5506000</v>
      </c>
      <c r="AD6" s="22">
        <v>4674000</v>
      </c>
      <c r="AE6" s="16"/>
      <c r="AF6" s="22">
        <v>4162000</v>
      </c>
      <c r="AG6" s="22">
        <v>3938000</v>
      </c>
      <c r="AH6" s="16"/>
      <c r="AI6" s="22">
        <v>4720000</v>
      </c>
      <c r="AJ6" s="22">
        <v>3725000</v>
      </c>
      <c r="AK6" s="16"/>
    </row>
    <row r="7" spans="1:37" ht="15.75" thickBot="1" x14ac:dyDescent="0.3">
      <c r="A7" s="14" t="s">
        <v>0</v>
      </c>
      <c r="B7" s="23">
        <v>11050000</v>
      </c>
      <c r="C7" s="24">
        <v>11790000</v>
      </c>
      <c r="D7" s="25">
        <v>14660000</v>
      </c>
      <c r="E7" s="23">
        <v>15740000</v>
      </c>
      <c r="F7" s="24">
        <v>11560000</v>
      </c>
      <c r="G7" s="25">
        <v>21400000</v>
      </c>
      <c r="H7" s="23">
        <v>7541000</v>
      </c>
      <c r="I7" s="24">
        <v>5616000</v>
      </c>
      <c r="J7" s="25">
        <v>7610000</v>
      </c>
      <c r="K7" s="23">
        <v>6955000</v>
      </c>
      <c r="L7" s="24">
        <v>5678000</v>
      </c>
      <c r="M7" s="25">
        <v>8709000</v>
      </c>
      <c r="N7" s="23">
        <v>7519000</v>
      </c>
      <c r="O7" s="24">
        <v>7035000</v>
      </c>
      <c r="P7" s="25">
        <v>11690000</v>
      </c>
      <c r="Q7" s="23">
        <v>9106000</v>
      </c>
      <c r="R7" s="24">
        <v>6796000</v>
      </c>
      <c r="S7" s="25">
        <v>10520000</v>
      </c>
      <c r="T7" s="23">
        <f t="shared" si="2"/>
        <v>7248000</v>
      </c>
      <c r="U7" s="24">
        <f t="shared" si="3"/>
        <v>5647000</v>
      </c>
      <c r="V7" s="25">
        <f t="shared" ref="V7" si="4">AVERAGE(J7,M7)</f>
        <v>8159500</v>
      </c>
      <c r="W7" s="23">
        <f t="shared" si="1"/>
        <v>8312500</v>
      </c>
      <c r="X7" s="24">
        <f t="shared" si="1"/>
        <v>6915500</v>
      </c>
      <c r="Y7" s="25"/>
      <c r="Z7" s="23">
        <v>4150000</v>
      </c>
      <c r="AA7" s="24">
        <v>3916000</v>
      </c>
      <c r="AB7" s="24">
        <v>3255000</v>
      </c>
      <c r="AC7" s="24">
        <v>5398000</v>
      </c>
      <c r="AD7" s="24">
        <v>3667000</v>
      </c>
      <c r="AE7" s="24">
        <v>3730000</v>
      </c>
      <c r="AF7" s="24">
        <v>3582000</v>
      </c>
      <c r="AG7" s="24">
        <v>2776000</v>
      </c>
      <c r="AH7" s="24">
        <v>3990000</v>
      </c>
      <c r="AI7" s="24">
        <v>4999000</v>
      </c>
      <c r="AJ7" s="24">
        <v>3710000</v>
      </c>
      <c r="AK7" s="25">
        <v>4749000</v>
      </c>
    </row>
    <row r="9" spans="1:37" ht="15.75" thickBot="1" x14ac:dyDescent="0.3"/>
    <row r="10" spans="1:37" ht="15.75" thickBot="1" x14ac:dyDescent="0.3">
      <c r="B10" s="97" t="s">
        <v>13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</row>
    <row r="11" spans="1:37" x14ac:dyDescent="0.25">
      <c r="B11" s="94" t="s">
        <v>6</v>
      </c>
      <c r="C11" s="95"/>
      <c r="D11" s="96"/>
      <c r="E11" s="94" t="s">
        <v>7</v>
      </c>
      <c r="F11" s="95"/>
      <c r="G11" s="96"/>
      <c r="H11" s="94" t="s">
        <v>8</v>
      </c>
      <c r="I11" s="95"/>
      <c r="J11" s="96"/>
      <c r="K11" s="94" t="s">
        <v>9</v>
      </c>
      <c r="L11" s="95"/>
      <c r="M11" s="96"/>
      <c r="N11" s="94" t="s">
        <v>10</v>
      </c>
      <c r="O11" s="95"/>
      <c r="P11" s="96"/>
      <c r="Q11" s="94" t="s">
        <v>11</v>
      </c>
      <c r="R11" s="95"/>
      <c r="S11" s="96"/>
      <c r="T11" s="94" t="s">
        <v>8</v>
      </c>
      <c r="U11" s="95"/>
      <c r="V11" s="96"/>
      <c r="W11" s="94" t="s">
        <v>10</v>
      </c>
      <c r="X11" s="95"/>
      <c r="Y11" s="96"/>
      <c r="Z11" s="94" t="s">
        <v>15</v>
      </c>
      <c r="AA11" s="95"/>
      <c r="AB11" s="96"/>
      <c r="AC11" s="94" t="s">
        <v>2</v>
      </c>
      <c r="AD11" s="95"/>
      <c r="AE11" s="96"/>
      <c r="AF11" s="94" t="s">
        <v>1</v>
      </c>
      <c r="AG11" s="95"/>
      <c r="AH11" s="96"/>
      <c r="AI11" s="94" t="s">
        <v>16</v>
      </c>
      <c r="AJ11" s="95"/>
      <c r="AK11" s="96"/>
    </row>
    <row r="12" spans="1:37" ht="15.75" thickBot="1" x14ac:dyDescent="0.3">
      <c r="B12" s="5">
        <v>1</v>
      </c>
      <c r="C12" s="6">
        <v>2</v>
      </c>
      <c r="D12" s="7">
        <v>3</v>
      </c>
      <c r="E12" s="5">
        <v>1</v>
      </c>
      <c r="F12" s="6">
        <v>2</v>
      </c>
      <c r="G12" s="7">
        <v>3</v>
      </c>
      <c r="H12" s="5">
        <v>1</v>
      </c>
      <c r="I12" s="6">
        <v>2</v>
      </c>
      <c r="J12" s="7">
        <v>3</v>
      </c>
      <c r="K12" s="5">
        <v>1</v>
      </c>
      <c r="L12" s="6">
        <v>2</v>
      </c>
      <c r="M12" s="7">
        <v>3</v>
      </c>
      <c r="N12" s="5">
        <v>1</v>
      </c>
      <c r="O12" s="6">
        <v>2</v>
      </c>
      <c r="P12" s="7">
        <v>3</v>
      </c>
      <c r="Q12" s="5">
        <v>1</v>
      </c>
      <c r="R12" s="6">
        <v>2</v>
      </c>
      <c r="S12" s="7">
        <v>3</v>
      </c>
      <c r="T12" s="5">
        <v>1</v>
      </c>
      <c r="U12" s="6">
        <v>2</v>
      </c>
      <c r="V12" s="7">
        <v>3</v>
      </c>
      <c r="W12" s="6">
        <v>1</v>
      </c>
      <c r="X12" s="6">
        <v>2</v>
      </c>
      <c r="Y12" s="7">
        <v>3</v>
      </c>
      <c r="Z12" s="5">
        <v>1</v>
      </c>
      <c r="AA12" s="6">
        <v>2</v>
      </c>
      <c r="AB12" s="7">
        <v>3</v>
      </c>
      <c r="AC12" s="5">
        <v>1</v>
      </c>
      <c r="AD12" s="6">
        <v>2</v>
      </c>
      <c r="AE12" s="7">
        <v>3</v>
      </c>
      <c r="AF12" s="5">
        <v>1</v>
      </c>
      <c r="AG12" s="6">
        <v>2</v>
      </c>
      <c r="AH12" s="7">
        <v>3</v>
      </c>
      <c r="AI12" s="5">
        <v>1</v>
      </c>
      <c r="AJ12" s="6">
        <v>2</v>
      </c>
      <c r="AK12" s="7">
        <v>3</v>
      </c>
    </row>
    <row r="13" spans="1:37" x14ac:dyDescent="0.25">
      <c r="A13" s="12" t="s">
        <v>3</v>
      </c>
      <c r="B13" s="18">
        <v>7040000</v>
      </c>
      <c r="C13" s="19">
        <v>9732000</v>
      </c>
      <c r="D13" s="20"/>
      <c r="E13" s="18">
        <v>11100000</v>
      </c>
      <c r="F13" s="19">
        <v>11060000</v>
      </c>
      <c r="G13" s="20"/>
      <c r="H13" s="18">
        <v>5773000</v>
      </c>
      <c r="I13" s="19">
        <v>4347000</v>
      </c>
      <c r="J13" s="20"/>
      <c r="K13" s="18">
        <v>6621000</v>
      </c>
      <c r="L13" s="19">
        <v>4347000</v>
      </c>
      <c r="M13" s="20"/>
      <c r="N13" s="18">
        <v>2743000</v>
      </c>
      <c r="O13" s="19">
        <v>3072000</v>
      </c>
      <c r="P13" s="20"/>
      <c r="Q13" s="18">
        <v>3093000</v>
      </c>
      <c r="R13" s="19">
        <v>4174000</v>
      </c>
      <c r="S13" s="20"/>
      <c r="T13" s="18">
        <f>AVERAGE(H13,K13)</f>
        <v>6197000</v>
      </c>
      <c r="U13" s="19">
        <f t="shared" ref="U13:U16" si="5">AVERAGE(I13,L13)</f>
        <v>4347000</v>
      </c>
      <c r="V13" s="20"/>
      <c r="W13" s="18">
        <f t="shared" ref="W13:X16" si="6">AVERAGE(N13,Q13)</f>
        <v>2918000</v>
      </c>
      <c r="X13" s="19">
        <f t="shared" si="6"/>
        <v>3623000</v>
      </c>
      <c r="Y13" s="20"/>
      <c r="Z13" s="18">
        <v>2343000</v>
      </c>
      <c r="AA13" s="3">
        <v>2985000</v>
      </c>
      <c r="AB13" s="20"/>
      <c r="AC13" s="19">
        <v>3812000</v>
      </c>
      <c r="AD13" s="3">
        <v>4053000</v>
      </c>
      <c r="AE13" s="20"/>
      <c r="AF13" s="19">
        <v>3128000</v>
      </c>
      <c r="AG13" s="3">
        <v>3557000</v>
      </c>
      <c r="AH13" s="20"/>
      <c r="AI13" s="19">
        <v>2714000</v>
      </c>
      <c r="AJ13" s="3">
        <v>2733000</v>
      </c>
      <c r="AK13" s="20"/>
    </row>
    <row r="14" spans="1:37" x14ac:dyDescent="0.25">
      <c r="A14" s="13" t="s">
        <v>4</v>
      </c>
      <c r="B14" s="21">
        <v>11700000</v>
      </c>
      <c r="C14" s="22">
        <v>12590000</v>
      </c>
      <c r="D14" s="16"/>
      <c r="E14" s="21">
        <v>14850000</v>
      </c>
      <c r="F14" s="22">
        <v>26840000</v>
      </c>
      <c r="G14" s="16"/>
      <c r="H14" s="21">
        <v>4517000</v>
      </c>
      <c r="I14" s="22">
        <v>4564000</v>
      </c>
      <c r="J14" s="16"/>
      <c r="K14" s="21">
        <v>4088000</v>
      </c>
      <c r="L14" s="22">
        <v>5330000</v>
      </c>
      <c r="M14" s="16"/>
      <c r="N14" s="21">
        <v>4719000</v>
      </c>
      <c r="O14" s="22">
        <v>3869000</v>
      </c>
      <c r="P14" s="16"/>
      <c r="Q14" s="21">
        <v>6539000</v>
      </c>
      <c r="R14" s="22">
        <v>6200000</v>
      </c>
      <c r="S14" s="16"/>
      <c r="T14" s="21">
        <f t="shared" ref="T14:T16" si="7">AVERAGE(H14,K14)</f>
        <v>4302500</v>
      </c>
      <c r="U14" s="22">
        <f t="shared" si="5"/>
        <v>4947000</v>
      </c>
      <c r="V14" s="16"/>
      <c r="W14" s="21">
        <f t="shared" si="6"/>
        <v>5629000</v>
      </c>
      <c r="X14" s="22">
        <f t="shared" si="6"/>
        <v>5034500</v>
      </c>
      <c r="Y14" s="16"/>
      <c r="Z14" s="21">
        <v>2929000</v>
      </c>
      <c r="AA14" s="3">
        <v>2827000</v>
      </c>
      <c r="AB14" s="16"/>
      <c r="AC14" s="22">
        <v>4030000</v>
      </c>
      <c r="AD14" s="3">
        <v>4361000</v>
      </c>
      <c r="AE14" s="16"/>
      <c r="AF14" s="22">
        <v>3636000</v>
      </c>
      <c r="AG14" s="3">
        <v>2751000</v>
      </c>
      <c r="AH14" s="16"/>
      <c r="AI14" s="22">
        <v>3836000</v>
      </c>
      <c r="AJ14" s="3">
        <v>2721000</v>
      </c>
      <c r="AK14" s="16"/>
    </row>
    <row r="15" spans="1:37" x14ac:dyDescent="0.25">
      <c r="A15" s="13" t="s">
        <v>5</v>
      </c>
      <c r="B15" s="21">
        <v>7249000</v>
      </c>
      <c r="C15" s="22">
        <v>10500000</v>
      </c>
      <c r="D15" s="16"/>
      <c r="E15" s="21">
        <v>8354000</v>
      </c>
      <c r="F15" s="22">
        <v>18360000</v>
      </c>
      <c r="G15" s="16"/>
      <c r="H15" s="21">
        <v>5397000</v>
      </c>
      <c r="I15" s="22">
        <v>4674000</v>
      </c>
      <c r="J15" s="16"/>
      <c r="K15" s="21">
        <v>5371000</v>
      </c>
      <c r="L15" s="22">
        <v>4261000</v>
      </c>
      <c r="M15" s="16"/>
      <c r="N15" s="21">
        <v>5164000</v>
      </c>
      <c r="O15" s="22">
        <v>4091000</v>
      </c>
      <c r="P15" s="16"/>
      <c r="Q15" s="21">
        <v>5933000</v>
      </c>
      <c r="R15" s="22">
        <v>5387000</v>
      </c>
      <c r="S15" s="16"/>
      <c r="T15" s="21">
        <f t="shared" si="7"/>
        <v>5384000</v>
      </c>
      <c r="U15" s="22">
        <f t="shared" si="5"/>
        <v>4467500</v>
      </c>
      <c r="V15" s="16"/>
      <c r="W15" s="21">
        <f t="shared" si="6"/>
        <v>5548500</v>
      </c>
      <c r="X15" s="22">
        <f t="shared" si="6"/>
        <v>4739000</v>
      </c>
      <c r="Y15" s="16"/>
      <c r="Z15" s="21">
        <v>3098000</v>
      </c>
      <c r="AA15" s="3">
        <v>3511000</v>
      </c>
      <c r="AB15" s="16"/>
      <c r="AC15" s="22">
        <v>3656000</v>
      </c>
      <c r="AD15" s="3">
        <v>6409000</v>
      </c>
      <c r="AE15" s="16"/>
      <c r="AF15" s="22">
        <v>3797000</v>
      </c>
      <c r="AG15" s="3">
        <v>4017000</v>
      </c>
      <c r="AH15" s="16"/>
      <c r="AI15" s="22">
        <v>3391000</v>
      </c>
      <c r="AJ15" s="3">
        <v>3832000</v>
      </c>
      <c r="AK15" s="16"/>
    </row>
    <row r="16" spans="1:37" ht="15.75" thickBot="1" x14ac:dyDescent="0.3">
      <c r="A16" s="14" t="s">
        <v>0</v>
      </c>
      <c r="B16" s="23">
        <v>6163000</v>
      </c>
      <c r="C16" s="24">
        <v>14730000</v>
      </c>
      <c r="D16" s="25"/>
      <c r="E16" s="23">
        <v>12440000</v>
      </c>
      <c r="F16" s="24">
        <v>20110000</v>
      </c>
      <c r="G16" s="25"/>
      <c r="H16" s="23">
        <v>4298000</v>
      </c>
      <c r="I16" s="24">
        <v>4389000</v>
      </c>
      <c r="J16" s="25"/>
      <c r="K16" s="23">
        <v>5304000</v>
      </c>
      <c r="L16" s="24">
        <v>4922000</v>
      </c>
      <c r="M16" s="25"/>
      <c r="N16" s="23">
        <v>9123000</v>
      </c>
      <c r="O16" s="24">
        <v>4147000</v>
      </c>
      <c r="P16" s="25"/>
      <c r="Q16" s="23">
        <v>5281000</v>
      </c>
      <c r="R16" s="24">
        <v>7333000</v>
      </c>
      <c r="S16" s="25"/>
      <c r="T16" s="23">
        <f t="shared" si="7"/>
        <v>4801000</v>
      </c>
      <c r="U16" s="24">
        <f t="shared" si="5"/>
        <v>4655500</v>
      </c>
      <c r="V16" s="25"/>
      <c r="W16" s="23">
        <f t="shared" si="6"/>
        <v>7202000</v>
      </c>
      <c r="X16" s="24">
        <f t="shared" si="6"/>
        <v>5740000</v>
      </c>
      <c r="Y16" s="25"/>
      <c r="Z16" s="23">
        <v>2619000</v>
      </c>
      <c r="AA16" s="3">
        <v>2726000</v>
      </c>
      <c r="AB16" s="25"/>
      <c r="AC16" s="24">
        <v>4068000</v>
      </c>
      <c r="AD16" s="3">
        <v>4051000</v>
      </c>
      <c r="AE16" s="25"/>
      <c r="AF16" s="24">
        <v>3219000</v>
      </c>
      <c r="AG16" s="3">
        <v>3685000</v>
      </c>
      <c r="AH16" s="25"/>
      <c r="AI16" s="24">
        <v>3258000</v>
      </c>
      <c r="AJ16" s="3">
        <v>3304000</v>
      </c>
      <c r="AK16" s="25"/>
    </row>
    <row r="17" spans="1:37" x14ac:dyDescent="0.25">
      <c r="A17" s="1"/>
      <c r="B17" s="2"/>
      <c r="C17" s="2"/>
      <c r="D17" s="2"/>
      <c r="E17" s="3"/>
      <c r="F17" s="3"/>
      <c r="G17" s="3"/>
      <c r="H17" s="3"/>
      <c r="I17" s="3"/>
      <c r="J17" s="2"/>
      <c r="L17" s="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7" ht="15.75" thickBot="1" x14ac:dyDescent="0.3">
      <c r="H18" s="2"/>
      <c r="I18" s="2"/>
      <c r="J18" s="2"/>
    </row>
    <row r="19" spans="1:37" ht="15.75" thickBot="1" x14ac:dyDescent="0.3">
      <c r="A19" s="26"/>
      <c r="B19" s="97" t="s">
        <v>14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</row>
    <row r="20" spans="1:37" x14ac:dyDescent="0.25">
      <c r="A20" s="15"/>
      <c r="B20" s="94" t="s">
        <v>6</v>
      </c>
      <c r="C20" s="95"/>
      <c r="D20" s="96"/>
      <c r="E20" s="94" t="s">
        <v>7</v>
      </c>
      <c r="F20" s="95"/>
      <c r="G20" s="96"/>
      <c r="H20" s="94" t="s">
        <v>8</v>
      </c>
      <c r="I20" s="95"/>
      <c r="J20" s="96"/>
      <c r="K20" s="94" t="s">
        <v>9</v>
      </c>
      <c r="L20" s="95"/>
      <c r="M20" s="96"/>
      <c r="N20" s="94" t="s">
        <v>10</v>
      </c>
      <c r="O20" s="95"/>
      <c r="P20" s="96"/>
      <c r="Q20" s="94" t="s">
        <v>11</v>
      </c>
      <c r="R20" s="95"/>
      <c r="S20" s="96"/>
      <c r="T20" s="94" t="s">
        <v>8</v>
      </c>
      <c r="U20" s="95"/>
      <c r="V20" s="96"/>
      <c r="W20" s="94" t="s">
        <v>10</v>
      </c>
      <c r="X20" s="95"/>
      <c r="Y20" s="96"/>
      <c r="Z20" s="94" t="s">
        <v>15</v>
      </c>
      <c r="AA20" s="95"/>
      <c r="AB20" s="96"/>
      <c r="AC20" s="94" t="s">
        <v>2</v>
      </c>
      <c r="AD20" s="95"/>
      <c r="AE20" s="96"/>
      <c r="AF20" s="94" t="s">
        <v>1</v>
      </c>
      <c r="AG20" s="95"/>
      <c r="AH20" s="96"/>
      <c r="AI20" s="94" t="s">
        <v>16</v>
      </c>
      <c r="AJ20" s="95"/>
      <c r="AK20" s="96"/>
    </row>
    <row r="21" spans="1:37" ht="15.75" thickBot="1" x14ac:dyDescent="0.3">
      <c r="A21" s="15"/>
      <c r="B21" s="5">
        <v>1</v>
      </c>
      <c r="C21" s="6">
        <v>2</v>
      </c>
      <c r="D21" s="7">
        <v>3</v>
      </c>
      <c r="E21" s="5">
        <v>1</v>
      </c>
      <c r="F21" s="6">
        <v>2</v>
      </c>
      <c r="G21" s="7">
        <v>3</v>
      </c>
      <c r="H21" s="5">
        <v>1</v>
      </c>
      <c r="I21" s="6">
        <v>2</v>
      </c>
      <c r="J21" s="7">
        <v>3</v>
      </c>
      <c r="K21" s="5">
        <v>1</v>
      </c>
      <c r="L21" s="6">
        <v>2</v>
      </c>
      <c r="M21" s="7">
        <v>3</v>
      </c>
      <c r="N21" s="5">
        <v>1</v>
      </c>
      <c r="O21" s="6">
        <v>2</v>
      </c>
      <c r="P21" s="7">
        <v>3</v>
      </c>
      <c r="Q21" s="5">
        <v>1</v>
      </c>
      <c r="R21" s="6">
        <v>2</v>
      </c>
      <c r="S21" s="7">
        <v>3</v>
      </c>
      <c r="T21" s="5">
        <v>1</v>
      </c>
      <c r="U21" s="6">
        <v>2</v>
      </c>
      <c r="V21" s="7">
        <v>3</v>
      </c>
      <c r="W21" s="6">
        <v>1</v>
      </c>
      <c r="X21" s="6">
        <v>2</v>
      </c>
      <c r="Y21" s="7">
        <v>3</v>
      </c>
      <c r="Z21" s="5">
        <v>1</v>
      </c>
      <c r="AA21" s="6">
        <v>2</v>
      </c>
      <c r="AB21" s="7">
        <v>3</v>
      </c>
      <c r="AC21" s="5">
        <v>1</v>
      </c>
      <c r="AD21" s="6">
        <v>2</v>
      </c>
      <c r="AE21" s="7">
        <v>3</v>
      </c>
      <c r="AF21" s="5">
        <v>1</v>
      </c>
      <c r="AG21" s="6">
        <v>2</v>
      </c>
      <c r="AH21" s="7">
        <v>3</v>
      </c>
      <c r="AI21" s="5">
        <v>1</v>
      </c>
      <c r="AJ21" s="6">
        <v>2</v>
      </c>
      <c r="AK21" s="7">
        <v>3</v>
      </c>
    </row>
    <row r="22" spans="1:37" x14ac:dyDescent="0.25">
      <c r="A22" s="12" t="s">
        <v>3</v>
      </c>
      <c r="B22" s="18">
        <v>11230000</v>
      </c>
      <c r="C22" s="19">
        <v>8661000</v>
      </c>
      <c r="D22" s="20"/>
      <c r="E22" s="19">
        <v>25460000</v>
      </c>
      <c r="F22" s="19">
        <v>10630000</v>
      </c>
      <c r="G22" s="20"/>
      <c r="H22" s="19">
        <v>5035000</v>
      </c>
      <c r="I22" s="19">
        <v>4063000</v>
      </c>
      <c r="J22" s="20"/>
      <c r="K22" s="19">
        <v>4666000</v>
      </c>
      <c r="L22" s="19">
        <v>4514000</v>
      </c>
      <c r="M22" s="20"/>
      <c r="N22" s="19">
        <v>2864000</v>
      </c>
      <c r="O22" s="19">
        <v>4063000</v>
      </c>
      <c r="P22" s="20"/>
      <c r="Q22" s="19">
        <v>3974000</v>
      </c>
      <c r="R22" s="19">
        <v>4034000</v>
      </c>
      <c r="S22" s="20"/>
      <c r="T22" s="18">
        <f>AVERAGE(H22,K22)</f>
        <v>4850500</v>
      </c>
      <c r="U22" s="19">
        <f t="shared" ref="U22:U25" si="8">AVERAGE(I22,L22)</f>
        <v>4288500</v>
      </c>
      <c r="V22" s="20"/>
      <c r="W22" s="18">
        <f t="shared" ref="W22:X25" si="9">AVERAGE(N22,Q22)</f>
        <v>3419000</v>
      </c>
      <c r="X22" s="19">
        <f t="shared" si="9"/>
        <v>4048500</v>
      </c>
      <c r="Y22" s="20"/>
      <c r="Z22" s="22">
        <v>3186000</v>
      </c>
      <c r="AA22" s="22">
        <v>2640000</v>
      </c>
      <c r="AB22" s="20"/>
      <c r="AC22" s="22">
        <v>5189000</v>
      </c>
      <c r="AD22" s="22">
        <v>5197000</v>
      </c>
      <c r="AE22" s="20"/>
      <c r="AF22" s="22">
        <v>3312000</v>
      </c>
      <c r="AG22" s="22">
        <v>4035000</v>
      </c>
      <c r="AH22" s="20"/>
      <c r="AI22" s="22">
        <v>3150000</v>
      </c>
      <c r="AJ22" s="22">
        <v>3597000</v>
      </c>
      <c r="AK22" s="20"/>
    </row>
    <row r="23" spans="1:37" x14ac:dyDescent="0.25">
      <c r="A23" s="13" t="s">
        <v>4</v>
      </c>
      <c r="B23" s="21">
        <v>8489000</v>
      </c>
      <c r="C23" s="22">
        <v>6840000</v>
      </c>
      <c r="D23" s="16"/>
      <c r="E23" s="22">
        <v>16610000</v>
      </c>
      <c r="F23" s="22">
        <v>19850000</v>
      </c>
      <c r="G23" s="16"/>
      <c r="H23" s="22">
        <v>3584000</v>
      </c>
      <c r="I23" s="22">
        <v>3362000</v>
      </c>
      <c r="J23" s="16"/>
      <c r="K23" s="22">
        <v>3711000</v>
      </c>
      <c r="L23" s="22">
        <v>3369000</v>
      </c>
      <c r="M23" s="16"/>
      <c r="N23" s="22">
        <v>3068000</v>
      </c>
      <c r="O23" s="22">
        <v>4255000</v>
      </c>
      <c r="P23" s="16"/>
      <c r="Q23" s="22">
        <v>4187000</v>
      </c>
      <c r="R23" s="22">
        <v>5915000</v>
      </c>
      <c r="S23" s="16"/>
      <c r="T23" s="21">
        <f t="shared" ref="T23:T25" si="10">AVERAGE(H23,K23)</f>
        <v>3647500</v>
      </c>
      <c r="U23" s="22">
        <f t="shared" si="8"/>
        <v>3365500</v>
      </c>
      <c r="V23" s="16"/>
      <c r="W23" s="21">
        <f t="shared" si="9"/>
        <v>3627500</v>
      </c>
      <c r="X23" s="22">
        <f t="shared" si="9"/>
        <v>5085000</v>
      </c>
      <c r="Y23" s="16"/>
      <c r="Z23" s="22">
        <v>2600000</v>
      </c>
      <c r="AA23" s="22">
        <v>2499000</v>
      </c>
      <c r="AB23" s="16"/>
      <c r="AC23" s="22">
        <v>3573000</v>
      </c>
      <c r="AD23" s="22">
        <v>3130000</v>
      </c>
      <c r="AE23" s="16"/>
      <c r="AF23" s="22">
        <v>3298000</v>
      </c>
      <c r="AG23" s="22">
        <v>2626000</v>
      </c>
      <c r="AH23" s="16"/>
      <c r="AI23" s="22">
        <v>3052000</v>
      </c>
      <c r="AJ23" s="22">
        <v>3699000</v>
      </c>
      <c r="AK23" s="16"/>
    </row>
    <row r="24" spans="1:37" x14ac:dyDescent="0.25">
      <c r="A24" s="13" t="s">
        <v>5</v>
      </c>
      <c r="B24" s="21">
        <v>9538000</v>
      </c>
      <c r="C24" s="22">
        <v>4978000</v>
      </c>
      <c r="D24" s="16"/>
      <c r="E24" s="22">
        <v>21790000</v>
      </c>
      <c r="F24" s="22">
        <v>7876000</v>
      </c>
      <c r="G24" s="16"/>
      <c r="H24" s="22">
        <v>4738000</v>
      </c>
      <c r="I24" s="22">
        <v>4413000</v>
      </c>
      <c r="J24" s="16"/>
      <c r="K24" s="22">
        <v>4251000</v>
      </c>
      <c r="L24" s="22">
        <v>4446000</v>
      </c>
      <c r="M24" s="16"/>
      <c r="N24" s="22">
        <v>3949000</v>
      </c>
      <c r="O24" s="22">
        <v>5511000</v>
      </c>
      <c r="P24" s="16"/>
      <c r="Q24" s="22">
        <v>6054000</v>
      </c>
      <c r="R24" s="22">
        <v>5277000</v>
      </c>
      <c r="S24" s="16"/>
      <c r="T24" s="21">
        <f t="shared" si="10"/>
        <v>4494500</v>
      </c>
      <c r="U24" s="22">
        <f t="shared" si="8"/>
        <v>4429500</v>
      </c>
      <c r="V24" s="16"/>
      <c r="W24" s="21">
        <f t="shared" si="9"/>
        <v>5001500</v>
      </c>
      <c r="X24" s="22">
        <f t="shared" si="9"/>
        <v>5394000</v>
      </c>
      <c r="Y24" s="16"/>
      <c r="Z24" s="22">
        <v>3978000</v>
      </c>
      <c r="AA24" s="22">
        <v>2998000</v>
      </c>
      <c r="AB24" s="16"/>
      <c r="AC24" s="22">
        <v>4485000</v>
      </c>
      <c r="AD24" s="22">
        <v>6195000</v>
      </c>
      <c r="AE24" s="16"/>
      <c r="AF24" s="22">
        <v>5290000</v>
      </c>
      <c r="AG24" s="22">
        <v>3218000</v>
      </c>
      <c r="AH24" s="16"/>
      <c r="AI24" s="22">
        <v>4078000</v>
      </c>
      <c r="AJ24" s="22">
        <v>4776000</v>
      </c>
      <c r="AK24" s="16"/>
    </row>
    <row r="25" spans="1:37" ht="15.75" thickBot="1" x14ac:dyDescent="0.3">
      <c r="A25" s="14" t="s">
        <v>0</v>
      </c>
      <c r="B25" s="23">
        <v>11920000</v>
      </c>
      <c r="C25" s="24">
        <v>15310000</v>
      </c>
      <c r="D25" s="25"/>
      <c r="E25" s="24">
        <v>20440000</v>
      </c>
      <c r="F25" s="24">
        <v>15020000</v>
      </c>
      <c r="G25" s="25"/>
      <c r="H25" s="24">
        <v>4107000</v>
      </c>
      <c r="I25" s="24">
        <v>5286000</v>
      </c>
      <c r="J25" s="25"/>
      <c r="K25" s="24">
        <v>3819000</v>
      </c>
      <c r="L25" s="24">
        <v>5364000</v>
      </c>
      <c r="M25" s="25"/>
      <c r="N25" s="24">
        <v>4579000</v>
      </c>
      <c r="O25" s="24">
        <v>3926000</v>
      </c>
      <c r="P25" s="25"/>
      <c r="Q25" s="24">
        <v>6401000</v>
      </c>
      <c r="R25" s="24">
        <v>4415000</v>
      </c>
      <c r="S25" s="25"/>
      <c r="T25" s="23">
        <f t="shared" si="10"/>
        <v>3963000</v>
      </c>
      <c r="U25" s="24">
        <f t="shared" si="8"/>
        <v>5325000</v>
      </c>
      <c r="V25" s="25"/>
      <c r="W25" s="23">
        <f t="shared" si="9"/>
        <v>5490000</v>
      </c>
      <c r="X25" s="24">
        <f t="shared" si="9"/>
        <v>4170500</v>
      </c>
      <c r="Y25" s="25"/>
      <c r="Z25" s="24">
        <v>2887000</v>
      </c>
      <c r="AA25" s="24">
        <v>2740000</v>
      </c>
      <c r="AB25" s="25"/>
      <c r="AC25" s="24">
        <v>3837000</v>
      </c>
      <c r="AD25" s="24">
        <v>4267000</v>
      </c>
      <c r="AE25" s="25"/>
      <c r="AF25" s="24">
        <v>3768000</v>
      </c>
      <c r="AG25" s="24">
        <v>4303000</v>
      </c>
      <c r="AH25" s="25"/>
      <c r="AI25" s="24">
        <v>3869000</v>
      </c>
      <c r="AJ25" s="24">
        <v>3458000</v>
      </c>
      <c r="AK25" s="25"/>
    </row>
    <row r="26" spans="1:37" x14ac:dyDescent="0.25">
      <c r="A26" s="1"/>
      <c r="B26" s="2"/>
      <c r="C26" s="2"/>
      <c r="D26" s="2"/>
      <c r="E26" s="3"/>
      <c r="F26" s="3"/>
      <c r="G26" s="3"/>
      <c r="H26" s="3"/>
      <c r="I26" s="3"/>
      <c r="L26" s="2"/>
      <c r="S26" s="3"/>
      <c r="T26" s="3"/>
      <c r="U26" s="3"/>
      <c r="V26" s="3"/>
      <c r="W26" s="3"/>
      <c r="X26" s="3"/>
      <c r="Y26" s="3"/>
      <c r="Z26" s="3"/>
      <c r="AA26" s="3"/>
    </row>
    <row r="27" spans="1:37" ht="15.75" thickBot="1" x14ac:dyDescent="0.3">
      <c r="A27" s="1"/>
      <c r="B27" s="2"/>
      <c r="C27" s="2"/>
      <c r="D27" s="2"/>
      <c r="E27" s="3"/>
      <c r="F27" s="3"/>
      <c r="G27" s="3"/>
      <c r="H27" s="3"/>
      <c r="I27" s="3"/>
      <c r="L27" s="2"/>
      <c r="S27" s="3"/>
      <c r="T27" s="3"/>
      <c r="U27" s="3"/>
      <c r="V27" s="3"/>
      <c r="W27" s="3"/>
      <c r="X27" s="3"/>
      <c r="Y27" s="3"/>
      <c r="Z27" s="3"/>
      <c r="AA27" s="3"/>
    </row>
    <row r="28" spans="1:37" ht="15.75" thickBot="1" x14ac:dyDescent="0.3">
      <c r="A28" s="26"/>
      <c r="B28" s="97" t="s">
        <v>17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9"/>
    </row>
    <row r="29" spans="1:37" x14ac:dyDescent="0.25">
      <c r="A29" s="15"/>
      <c r="B29" s="94" t="s">
        <v>6</v>
      </c>
      <c r="C29" s="95"/>
      <c r="D29" s="96"/>
      <c r="E29" s="94" t="s">
        <v>7</v>
      </c>
      <c r="F29" s="95"/>
      <c r="G29" s="96"/>
      <c r="H29" s="94" t="s">
        <v>8</v>
      </c>
      <c r="I29" s="95"/>
      <c r="J29" s="96"/>
      <c r="K29" s="94" t="s">
        <v>9</v>
      </c>
      <c r="L29" s="95"/>
      <c r="M29" s="96"/>
      <c r="N29" s="94" t="s">
        <v>10</v>
      </c>
      <c r="O29" s="95"/>
      <c r="P29" s="96"/>
      <c r="Q29" s="94" t="s">
        <v>11</v>
      </c>
      <c r="R29" s="95"/>
      <c r="S29" s="96"/>
      <c r="T29" s="94" t="s">
        <v>8</v>
      </c>
      <c r="U29" s="95"/>
      <c r="V29" s="96"/>
      <c r="W29" s="94" t="s">
        <v>10</v>
      </c>
      <c r="X29" s="95"/>
      <c r="Y29" s="96"/>
      <c r="Z29" s="94" t="s">
        <v>15</v>
      </c>
      <c r="AA29" s="95"/>
      <c r="AB29" s="96"/>
      <c r="AC29" s="94" t="s">
        <v>2</v>
      </c>
      <c r="AD29" s="95"/>
      <c r="AE29" s="96"/>
      <c r="AF29" s="94" t="s">
        <v>1</v>
      </c>
      <c r="AG29" s="95"/>
      <c r="AH29" s="96"/>
      <c r="AI29" s="94" t="s">
        <v>16</v>
      </c>
      <c r="AJ29" s="95"/>
      <c r="AK29" s="96"/>
    </row>
    <row r="30" spans="1:37" ht="15.75" thickBot="1" x14ac:dyDescent="0.3">
      <c r="A30" s="15"/>
      <c r="B30" s="5">
        <v>1</v>
      </c>
      <c r="C30" s="6">
        <v>2</v>
      </c>
      <c r="D30" s="7">
        <v>3</v>
      </c>
      <c r="E30" s="5">
        <v>1</v>
      </c>
      <c r="F30" s="6">
        <v>2</v>
      </c>
      <c r="G30" s="7">
        <v>3</v>
      </c>
      <c r="H30" s="5">
        <v>1</v>
      </c>
      <c r="I30" s="6">
        <v>2</v>
      </c>
      <c r="J30" s="7">
        <v>3</v>
      </c>
      <c r="K30" s="5">
        <v>1</v>
      </c>
      <c r="L30" s="6">
        <v>2</v>
      </c>
      <c r="M30" s="7">
        <v>3</v>
      </c>
      <c r="N30" s="5">
        <v>1</v>
      </c>
      <c r="O30" s="6">
        <v>2</v>
      </c>
      <c r="P30" s="7">
        <v>3</v>
      </c>
      <c r="Q30" s="5">
        <v>1</v>
      </c>
      <c r="R30" s="6">
        <v>2</v>
      </c>
      <c r="S30" s="7">
        <v>3</v>
      </c>
      <c r="T30" s="5">
        <v>1</v>
      </c>
      <c r="U30" s="6">
        <v>2</v>
      </c>
      <c r="V30" s="7">
        <v>3</v>
      </c>
      <c r="W30" s="6">
        <v>1</v>
      </c>
      <c r="X30" s="6">
        <v>2</v>
      </c>
      <c r="Y30" s="7">
        <v>3</v>
      </c>
      <c r="Z30" s="5">
        <v>1</v>
      </c>
      <c r="AA30" s="6">
        <v>2</v>
      </c>
      <c r="AB30" s="7">
        <v>3</v>
      </c>
      <c r="AC30" s="5">
        <v>1</v>
      </c>
      <c r="AD30" s="6">
        <v>2</v>
      </c>
      <c r="AE30" s="7">
        <v>3</v>
      </c>
      <c r="AF30" s="5">
        <v>1</v>
      </c>
      <c r="AG30" s="6">
        <v>2</v>
      </c>
      <c r="AH30" s="7">
        <v>3</v>
      </c>
      <c r="AI30" s="5">
        <v>1</v>
      </c>
      <c r="AJ30" s="6">
        <v>2</v>
      </c>
      <c r="AK30" s="7">
        <v>3</v>
      </c>
    </row>
    <row r="31" spans="1:37" x14ac:dyDescent="0.25">
      <c r="A31" s="12" t="s">
        <v>3</v>
      </c>
      <c r="B31" s="18">
        <v>7657000</v>
      </c>
      <c r="C31" s="19">
        <v>6522000</v>
      </c>
      <c r="D31" s="27">
        <v>7705000</v>
      </c>
      <c r="E31" s="18">
        <v>15860000</v>
      </c>
      <c r="F31" s="19">
        <v>17080000</v>
      </c>
      <c r="G31" s="27">
        <v>7863000</v>
      </c>
      <c r="H31" s="18">
        <v>4405000</v>
      </c>
      <c r="I31" s="19">
        <v>5838000</v>
      </c>
      <c r="J31" s="27">
        <v>3728000</v>
      </c>
      <c r="K31" s="18">
        <v>4219000</v>
      </c>
      <c r="L31" s="19">
        <v>4642000</v>
      </c>
      <c r="M31" s="27">
        <v>3740000</v>
      </c>
      <c r="N31" s="18">
        <v>4300000</v>
      </c>
      <c r="O31" s="19">
        <v>3277000</v>
      </c>
      <c r="P31" s="27">
        <v>2827000</v>
      </c>
      <c r="Q31" s="18">
        <v>5147000</v>
      </c>
      <c r="R31" s="19">
        <v>4482000</v>
      </c>
      <c r="S31" s="27">
        <v>3396000</v>
      </c>
      <c r="T31" s="18">
        <f>AVERAGE(H31,K31)</f>
        <v>4312000</v>
      </c>
      <c r="U31" s="19">
        <f t="shared" ref="U31:V34" si="11">AVERAGE(I31,L31)</f>
        <v>5240000</v>
      </c>
      <c r="V31" s="19">
        <f t="shared" si="11"/>
        <v>3734000</v>
      </c>
      <c r="W31" s="18">
        <f>AVERAGE(N31,Q31)</f>
        <v>4723500</v>
      </c>
      <c r="X31" s="19">
        <f>AVERAGE(O31,R31)</f>
        <v>3879500</v>
      </c>
      <c r="Y31" s="20">
        <f>AVERAGE(P31,S31)</f>
        <v>3111500</v>
      </c>
      <c r="Z31" s="18">
        <v>3015000</v>
      </c>
      <c r="AA31" s="19">
        <v>2896000</v>
      </c>
      <c r="AB31" s="27">
        <v>2203000</v>
      </c>
      <c r="AC31" s="18">
        <v>4529000</v>
      </c>
      <c r="AD31" s="19">
        <v>4308000</v>
      </c>
      <c r="AE31" s="27">
        <v>4515000</v>
      </c>
      <c r="AF31" s="18">
        <v>3531000</v>
      </c>
      <c r="AG31" s="19">
        <v>3458000</v>
      </c>
      <c r="AH31" s="27">
        <v>4121000</v>
      </c>
      <c r="AI31" s="19">
        <v>3442000</v>
      </c>
      <c r="AJ31" s="19">
        <v>3967000</v>
      </c>
      <c r="AK31" s="27">
        <v>2975000</v>
      </c>
    </row>
    <row r="32" spans="1:37" x14ac:dyDescent="0.25">
      <c r="A32" s="13" t="s">
        <v>4</v>
      </c>
      <c r="B32" s="21">
        <v>10060000</v>
      </c>
      <c r="C32" s="22">
        <v>9523000</v>
      </c>
      <c r="D32" s="16"/>
      <c r="E32" s="21">
        <v>10650000</v>
      </c>
      <c r="F32" s="22">
        <v>11920000</v>
      </c>
      <c r="G32" s="16"/>
      <c r="H32" s="21">
        <v>4882000</v>
      </c>
      <c r="I32" s="22">
        <v>3904000</v>
      </c>
      <c r="J32" s="16"/>
      <c r="K32" s="21">
        <v>4828000</v>
      </c>
      <c r="L32" s="22">
        <v>3704000</v>
      </c>
      <c r="M32" s="16"/>
      <c r="N32" s="21">
        <v>4095000</v>
      </c>
      <c r="O32" s="22">
        <v>3125000</v>
      </c>
      <c r="P32" s="16"/>
      <c r="Q32" s="21">
        <v>6104000</v>
      </c>
      <c r="R32" s="22">
        <v>3225000</v>
      </c>
      <c r="S32" s="16"/>
      <c r="T32" s="21">
        <f t="shared" ref="T32:T34" si="12">AVERAGE(H32,K32)</f>
        <v>4855000</v>
      </c>
      <c r="U32" s="22">
        <f t="shared" si="11"/>
        <v>3804000</v>
      </c>
      <c r="V32" s="22"/>
      <c r="W32" s="21">
        <f t="shared" ref="W32:W34" si="13">AVERAGE(N32,Q32)</f>
        <v>5099500</v>
      </c>
      <c r="X32" s="22">
        <f t="shared" ref="X32:X34" si="14">AVERAGE(O32,R32)</f>
        <v>3175000</v>
      </c>
      <c r="Y32" s="16"/>
      <c r="Z32" s="21">
        <v>2454000</v>
      </c>
      <c r="AA32" s="22">
        <v>2561000</v>
      </c>
      <c r="AB32" s="16"/>
      <c r="AC32" s="21">
        <v>4769000</v>
      </c>
      <c r="AD32" s="22">
        <v>3682000</v>
      </c>
      <c r="AE32" s="16"/>
      <c r="AF32" s="21">
        <v>5590000</v>
      </c>
      <c r="AG32" s="22">
        <v>2897000</v>
      </c>
      <c r="AH32" s="16"/>
      <c r="AI32" s="22">
        <v>3297000</v>
      </c>
      <c r="AJ32" s="22">
        <v>3203000</v>
      </c>
      <c r="AK32" s="16"/>
    </row>
    <row r="33" spans="1:42" x14ac:dyDescent="0.25">
      <c r="A33" s="13" t="s">
        <v>5</v>
      </c>
      <c r="B33" s="21">
        <v>9193000</v>
      </c>
      <c r="C33" s="22">
        <v>14630000</v>
      </c>
      <c r="D33" s="28">
        <v>8273000</v>
      </c>
      <c r="E33" s="21">
        <v>10380000</v>
      </c>
      <c r="F33" s="22">
        <v>13260000</v>
      </c>
      <c r="G33" s="28">
        <v>10120000</v>
      </c>
      <c r="H33" s="21">
        <v>5118000</v>
      </c>
      <c r="I33" s="22">
        <v>4236000</v>
      </c>
      <c r="J33" s="28">
        <v>3730000</v>
      </c>
      <c r="K33" s="21">
        <v>4411000</v>
      </c>
      <c r="L33" s="22">
        <v>4363000</v>
      </c>
      <c r="M33" s="28">
        <v>3417000</v>
      </c>
      <c r="N33" s="21">
        <v>3719000</v>
      </c>
      <c r="O33" s="22">
        <v>3604000</v>
      </c>
      <c r="P33" s="28">
        <v>3067000</v>
      </c>
      <c r="Q33" s="21">
        <v>5748000</v>
      </c>
      <c r="R33" s="22">
        <v>5803000</v>
      </c>
      <c r="S33" s="28">
        <v>4617000</v>
      </c>
      <c r="T33" s="21">
        <f t="shared" si="12"/>
        <v>4764500</v>
      </c>
      <c r="U33" s="22">
        <f t="shared" si="11"/>
        <v>4299500</v>
      </c>
      <c r="V33" s="22">
        <f t="shared" si="11"/>
        <v>3573500</v>
      </c>
      <c r="W33" s="21">
        <f t="shared" si="13"/>
        <v>4733500</v>
      </c>
      <c r="X33" s="22">
        <f t="shared" si="14"/>
        <v>4703500</v>
      </c>
      <c r="Y33" s="16">
        <f t="shared" ref="Y33:Y34" si="15">AVERAGE(P33,S33)</f>
        <v>3842000</v>
      </c>
      <c r="Z33" s="21">
        <v>2968000</v>
      </c>
      <c r="AA33" s="22">
        <v>3114000</v>
      </c>
      <c r="AB33" s="28">
        <v>2734000</v>
      </c>
      <c r="AC33" s="21">
        <v>4382000</v>
      </c>
      <c r="AD33" s="22">
        <v>3982000</v>
      </c>
      <c r="AE33" s="28">
        <v>4541000</v>
      </c>
      <c r="AF33" s="21">
        <v>6543000</v>
      </c>
      <c r="AG33" s="22">
        <v>3928000</v>
      </c>
      <c r="AH33" s="28">
        <v>3697000</v>
      </c>
      <c r="AI33" s="22">
        <v>3815000</v>
      </c>
      <c r="AJ33" s="22">
        <v>4365000</v>
      </c>
      <c r="AK33" s="28">
        <v>4660000</v>
      </c>
    </row>
    <row r="34" spans="1:42" ht="12" customHeight="1" thickBot="1" x14ac:dyDescent="0.3">
      <c r="A34" s="14" t="s">
        <v>0</v>
      </c>
      <c r="B34" s="23">
        <v>8423000</v>
      </c>
      <c r="C34" s="24">
        <v>5530000</v>
      </c>
      <c r="D34" s="29">
        <v>11490000</v>
      </c>
      <c r="E34" s="23">
        <v>13010000</v>
      </c>
      <c r="F34" s="24">
        <v>15450000</v>
      </c>
      <c r="G34" s="29">
        <v>16690000</v>
      </c>
      <c r="H34" s="23">
        <v>4549000</v>
      </c>
      <c r="I34" s="24">
        <v>2813000</v>
      </c>
      <c r="J34" s="29">
        <v>4488000</v>
      </c>
      <c r="K34" s="23">
        <v>5016000</v>
      </c>
      <c r="L34" s="24">
        <v>3352000</v>
      </c>
      <c r="M34" s="29">
        <v>4499000</v>
      </c>
      <c r="N34" s="23">
        <v>3382000</v>
      </c>
      <c r="O34" s="24">
        <v>2786000</v>
      </c>
      <c r="P34" s="29">
        <v>3623000</v>
      </c>
      <c r="Q34" s="23">
        <v>4164000</v>
      </c>
      <c r="R34" s="24">
        <v>4037000</v>
      </c>
      <c r="S34" s="29">
        <v>5822000</v>
      </c>
      <c r="T34" s="23">
        <f t="shared" si="12"/>
        <v>4782500</v>
      </c>
      <c r="U34" s="24">
        <f t="shared" si="11"/>
        <v>3082500</v>
      </c>
      <c r="V34" s="24">
        <f t="shared" si="11"/>
        <v>4493500</v>
      </c>
      <c r="W34" s="23">
        <f t="shared" si="13"/>
        <v>3773000</v>
      </c>
      <c r="X34" s="24">
        <f t="shared" si="14"/>
        <v>3411500</v>
      </c>
      <c r="Y34" s="25">
        <f t="shared" si="15"/>
        <v>4722500</v>
      </c>
      <c r="Z34" s="23">
        <v>2430000</v>
      </c>
      <c r="AA34" s="24">
        <v>2675000</v>
      </c>
      <c r="AB34" s="29">
        <v>2462000</v>
      </c>
      <c r="AC34" s="23">
        <v>4803000</v>
      </c>
      <c r="AD34" s="24">
        <v>3882000</v>
      </c>
      <c r="AE34" s="29">
        <v>4652000</v>
      </c>
      <c r="AF34" s="23">
        <v>3861000</v>
      </c>
      <c r="AG34" s="24">
        <v>3086000</v>
      </c>
      <c r="AH34" s="29">
        <v>3733000</v>
      </c>
      <c r="AI34" s="24">
        <v>3585000</v>
      </c>
      <c r="AJ34" s="24">
        <v>3315000</v>
      </c>
      <c r="AK34" s="29">
        <v>4957000</v>
      </c>
    </row>
    <row r="35" spans="1:42" x14ac:dyDescent="0.25">
      <c r="B35" s="1"/>
      <c r="C35" s="1"/>
      <c r="D35" s="1"/>
      <c r="E35" s="1"/>
      <c r="F35" s="1"/>
      <c r="G35" s="1"/>
      <c r="H35" s="1"/>
      <c r="I35" s="2"/>
      <c r="J35" s="3"/>
      <c r="K35" s="3"/>
      <c r="L35" s="3"/>
      <c r="M35" s="3"/>
      <c r="N35" s="3"/>
      <c r="O35" s="3"/>
      <c r="P35" s="3"/>
      <c r="Q35" s="3"/>
      <c r="R35" s="3"/>
    </row>
    <row r="36" spans="1:42" ht="15.75" thickBot="1" x14ac:dyDescent="0.3">
      <c r="A36" s="1"/>
      <c r="B36" s="3"/>
      <c r="C36" s="3"/>
      <c r="D36" s="3"/>
      <c r="E36" s="3"/>
      <c r="F36" s="3"/>
      <c r="G36" s="3"/>
      <c r="I36" s="2"/>
      <c r="J36" s="3"/>
      <c r="K36" s="3"/>
      <c r="L36" s="3"/>
      <c r="M36" s="3"/>
      <c r="N36" s="3"/>
      <c r="O36" s="3"/>
      <c r="P36" s="3"/>
      <c r="Q36" s="3"/>
      <c r="R36" s="3"/>
    </row>
    <row r="37" spans="1:42" ht="15.75" thickBot="1" x14ac:dyDescent="0.3">
      <c r="A37" s="26"/>
      <c r="B37" s="97" t="s">
        <v>18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9"/>
    </row>
    <row r="38" spans="1:42" x14ac:dyDescent="0.25">
      <c r="A38" s="15"/>
      <c r="B38" s="94" t="s">
        <v>6</v>
      </c>
      <c r="C38" s="95"/>
      <c r="D38" s="96"/>
      <c r="E38" s="94" t="s">
        <v>7</v>
      </c>
      <c r="F38" s="95"/>
      <c r="G38" s="96"/>
      <c r="H38" s="94" t="s">
        <v>8</v>
      </c>
      <c r="I38" s="95"/>
      <c r="J38" s="96"/>
      <c r="K38" s="94" t="s">
        <v>9</v>
      </c>
      <c r="L38" s="95"/>
      <c r="M38" s="96"/>
      <c r="N38" s="94" t="s">
        <v>10</v>
      </c>
      <c r="O38" s="95"/>
      <c r="P38" s="96"/>
      <c r="Q38" s="94" t="s">
        <v>11</v>
      </c>
      <c r="R38" s="95"/>
      <c r="S38" s="96"/>
      <c r="T38" s="94" t="s">
        <v>8</v>
      </c>
      <c r="U38" s="95"/>
      <c r="V38" s="96"/>
      <c r="W38" s="94" t="s">
        <v>10</v>
      </c>
      <c r="X38" s="95"/>
      <c r="Y38" s="96"/>
      <c r="Z38" s="94" t="s">
        <v>15</v>
      </c>
      <c r="AA38" s="95"/>
      <c r="AB38" s="96"/>
      <c r="AC38" s="94" t="s">
        <v>2</v>
      </c>
      <c r="AD38" s="95"/>
      <c r="AE38" s="96"/>
      <c r="AF38" s="94" t="s">
        <v>1</v>
      </c>
      <c r="AG38" s="95"/>
      <c r="AH38" s="96"/>
      <c r="AI38" s="94" t="s">
        <v>16</v>
      </c>
      <c r="AJ38" s="95"/>
      <c r="AK38" s="96"/>
    </row>
    <row r="39" spans="1:42" ht="15.75" thickBot="1" x14ac:dyDescent="0.3">
      <c r="A39" s="15"/>
      <c r="B39" s="5">
        <v>1</v>
      </c>
      <c r="C39" s="6">
        <v>2</v>
      </c>
      <c r="D39" s="7">
        <v>3</v>
      </c>
      <c r="E39" s="5">
        <v>1</v>
      </c>
      <c r="F39" s="6">
        <v>2</v>
      </c>
      <c r="G39" s="7">
        <v>3</v>
      </c>
      <c r="H39" s="5">
        <v>1</v>
      </c>
      <c r="I39" s="6">
        <v>2</v>
      </c>
      <c r="J39" s="7">
        <v>3</v>
      </c>
      <c r="K39" s="5">
        <v>1</v>
      </c>
      <c r="L39" s="6">
        <v>2</v>
      </c>
      <c r="M39" s="7">
        <v>3</v>
      </c>
      <c r="N39" s="5">
        <v>1</v>
      </c>
      <c r="O39" s="6">
        <v>2</v>
      </c>
      <c r="P39" s="7">
        <v>3</v>
      </c>
      <c r="Q39" s="5">
        <v>1</v>
      </c>
      <c r="R39" s="6">
        <v>2</v>
      </c>
      <c r="S39" s="7">
        <v>3</v>
      </c>
      <c r="T39" s="5">
        <v>1</v>
      </c>
      <c r="U39" s="6">
        <v>2</v>
      </c>
      <c r="V39" s="7">
        <v>3</v>
      </c>
      <c r="W39" s="6">
        <v>1</v>
      </c>
      <c r="X39" s="6">
        <v>2</v>
      </c>
      <c r="Y39" s="7">
        <v>3</v>
      </c>
      <c r="Z39" s="5">
        <v>1</v>
      </c>
      <c r="AA39" s="6">
        <v>2</v>
      </c>
      <c r="AB39" s="7">
        <v>3</v>
      </c>
      <c r="AC39" s="5">
        <v>1</v>
      </c>
      <c r="AD39" s="6">
        <v>2</v>
      </c>
      <c r="AE39" s="7">
        <v>3</v>
      </c>
      <c r="AF39" s="5">
        <v>1</v>
      </c>
      <c r="AG39" s="6">
        <v>2</v>
      </c>
      <c r="AH39" s="7">
        <v>3</v>
      </c>
      <c r="AI39" s="5">
        <v>1</v>
      </c>
      <c r="AJ39" s="6">
        <v>2</v>
      </c>
      <c r="AK39" s="7">
        <v>3</v>
      </c>
    </row>
    <row r="40" spans="1:42" x14ac:dyDescent="0.25">
      <c r="A40" s="12" t="s">
        <v>3</v>
      </c>
      <c r="B40" s="18">
        <v>8857000</v>
      </c>
      <c r="C40" s="19">
        <v>11340000</v>
      </c>
      <c r="D40" s="32">
        <v>8746000</v>
      </c>
      <c r="E40" s="18">
        <v>9662000</v>
      </c>
      <c r="F40" s="19">
        <v>13650000</v>
      </c>
      <c r="G40" s="33">
        <v>9064000</v>
      </c>
      <c r="H40" s="18">
        <v>4946000</v>
      </c>
      <c r="I40" s="19">
        <v>10070000</v>
      </c>
      <c r="J40" s="33">
        <v>3113000</v>
      </c>
      <c r="K40" s="19">
        <v>5385000</v>
      </c>
      <c r="L40" s="19">
        <v>9069000</v>
      </c>
      <c r="M40" s="27"/>
      <c r="N40" s="18">
        <v>3295000</v>
      </c>
      <c r="O40" s="19">
        <v>4433000</v>
      </c>
      <c r="P40" s="33">
        <v>3468000</v>
      </c>
      <c r="Q40" s="18">
        <v>3623000</v>
      </c>
      <c r="R40" s="19">
        <v>3428000</v>
      </c>
      <c r="S40" s="33">
        <v>3550000</v>
      </c>
      <c r="T40" s="18">
        <f>AVERAGE(H40,K40)</f>
        <v>5165500</v>
      </c>
      <c r="U40" s="19">
        <f t="shared" ref="U40:V43" si="16">AVERAGE(I40,L40)</f>
        <v>9569500</v>
      </c>
      <c r="V40" s="19">
        <f t="shared" si="16"/>
        <v>3113000</v>
      </c>
      <c r="W40" s="18">
        <f>AVERAGE(N40,Q40)</f>
        <v>3459000</v>
      </c>
      <c r="X40" s="19">
        <f t="shared" ref="X40:Y40" si="17">AVERAGE(O40,R40)</f>
        <v>3930500</v>
      </c>
      <c r="Y40" s="20">
        <f t="shared" si="17"/>
        <v>3509000</v>
      </c>
      <c r="Z40" s="18">
        <v>2975000</v>
      </c>
      <c r="AA40" s="19">
        <v>2309000</v>
      </c>
      <c r="AB40" s="33">
        <v>2622000</v>
      </c>
      <c r="AC40" s="18">
        <v>4481000</v>
      </c>
      <c r="AD40" s="19">
        <v>5118000</v>
      </c>
      <c r="AE40" s="33">
        <v>5699000</v>
      </c>
      <c r="AF40" s="18">
        <v>2953000</v>
      </c>
      <c r="AG40" s="19">
        <v>3473000</v>
      </c>
      <c r="AH40" s="33">
        <v>4054000</v>
      </c>
      <c r="AI40" s="19">
        <v>3822000</v>
      </c>
      <c r="AJ40" s="19">
        <v>5136000</v>
      </c>
      <c r="AK40" s="33">
        <v>4290000</v>
      </c>
    </row>
    <row r="41" spans="1:42" x14ac:dyDescent="0.25">
      <c r="A41" s="13" t="s">
        <v>4</v>
      </c>
      <c r="B41" s="21">
        <v>12400000</v>
      </c>
      <c r="C41" s="22">
        <v>11270000</v>
      </c>
      <c r="D41" s="34">
        <v>9369000</v>
      </c>
      <c r="E41" s="21">
        <v>14340000</v>
      </c>
      <c r="F41" s="22">
        <v>19290000</v>
      </c>
      <c r="G41" s="35">
        <v>19900000</v>
      </c>
      <c r="H41" s="21">
        <v>4416000</v>
      </c>
      <c r="I41" s="22">
        <v>9802000</v>
      </c>
      <c r="J41" s="35">
        <v>3205000</v>
      </c>
      <c r="K41" s="22">
        <v>5166000</v>
      </c>
      <c r="L41" s="22">
        <v>12300000</v>
      </c>
      <c r="M41" s="16"/>
      <c r="N41" s="21">
        <v>2675000</v>
      </c>
      <c r="O41" s="22">
        <v>5896000</v>
      </c>
      <c r="P41" s="35">
        <v>3171000</v>
      </c>
      <c r="Q41" s="21">
        <v>3662000</v>
      </c>
      <c r="R41" s="22">
        <v>7978000</v>
      </c>
      <c r="S41" s="35">
        <v>3634000</v>
      </c>
      <c r="T41" s="21">
        <f t="shared" ref="T41:T43" si="18">AVERAGE(H41,K41)</f>
        <v>4791000</v>
      </c>
      <c r="U41" s="22">
        <f t="shared" si="16"/>
        <v>11051000</v>
      </c>
      <c r="V41" s="22">
        <f t="shared" si="16"/>
        <v>3205000</v>
      </c>
      <c r="W41" s="21">
        <f t="shared" ref="W41:W43" si="19">AVERAGE(N41,Q41)</f>
        <v>3168500</v>
      </c>
      <c r="X41" s="22">
        <f t="shared" ref="X41:X43" si="20">AVERAGE(O41,R41)</f>
        <v>6937000</v>
      </c>
      <c r="Y41" s="16">
        <f t="shared" ref="Y41:Y43" si="21">AVERAGE(P41,S41)</f>
        <v>3402500</v>
      </c>
      <c r="Z41" s="21">
        <v>2191000</v>
      </c>
      <c r="AA41" s="22">
        <v>2782000</v>
      </c>
      <c r="AB41" s="35">
        <v>2385000</v>
      </c>
      <c r="AC41" s="21">
        <v>4274000</v>
      </c>
      <c r="AD41" s="22">
        <v>4431000</v>
      </c>
      <c r="AE41" s="35">
        <v>4910000</v>
      </c>
      <c r="AF41" s="21">
        <v>3062000</v>
      </c>
      <c r="AG41" s="22">
        <v>5252000</v>
      </c>
      <c r="AH41" s="35">
        <v>3473000</v>
      </c>
      <c r="AI41" s="22">
        <v>3374000</v>
      </c>
      <c r="AJ41" s="22">
        <v>4250000</v>
      </c>
      <c r="AK41" s="35">
        <v>3602000</v>
      </c>
    </row>
    <row r="42" spans="1:42" x14ac:dyDescent="0.25">
      <c r="A42" s="13" t="s">
        <v>5</v>
      </c>
      <c r="B42" s="21">
        <v>7967000</v>
      </c>
      <c r="C42" s="22">
        <v>18320000</v>
      </c>
      <c r="D42" s="34">
        <v>8122000</v>
      </c>
      <c r="E42" s="21">
        <v>8315000</v>
      </c>
      <c r="F42" s="22">
        <v>12050000</v>
      </c>
      <c r="G42" s="35">
        <v>9385000</v>
      </c>
      <c r="H42" s="21">
        <v>4836000</v>
      </c>
      <c r="I42" s="22">
        <v>5386000</v>
      </c>
      <c r="J42" s="35">
        <v>5546000</v>
      </c>
      <c r="K42" s="22">
        <v>4958000</v>
      </c>
      <c r="L42" s="22">
        <v>6076000</v>
      </c>
      <c r="M42" s="28"/>
      <c r="N42" s="21">
        <v>2566000</v>
      </c>
      <c r="O42" s="22">
        <v>4104000</v>
      </c>
      <c r="P42" s="35">
        <v>5160000</v>
      </c>
      <c r="Q42" s="21">
        <v>2838000</v>
      </c>
      <c r="R42" s="22">
        <v>4489000</v>
      </c>
      <c r="S42" s="35">
        <v>7707000</v>
      </c>
      <c r="T42" s="21">
        <f t="shared" si="18"/>
        <v>4897000</v>
      </c>
      <c r="U42" s="22">
        <f t="shared" si="16"/>
        <v>5731000</v>
      </c>
      <c r="V42" s="22">
        <f t="shared" si="16"/>
        <v>5546000</v>
      </c>
      <c r="W42" s="21">
        <f t="shared" si="19"/>
        <v>2702000</v>
      </c>
      <c r="X42" s="22">
        <f t="shared" si="20"/>
        <v>4296500</v>
      </c>
      <c r="Y42" s="16">
        <f t="shared" si="21"/>
        <v>6433500</v>
      </c>
      <c r="Z42" s="21">
        <v>2684000</v>
      </c>
      <c r="AA42" s="22">
        <v>2306000</v>
      </c>
      <c r="AB42" s="35">
        <v>2694000</v>
      </c>
      <c r="AC42" s="21">
        <v>4591000</v>
      </c>
      <c r="AD42" s="22">
        <v>4872000</v>
      </c>
      <c r="AE42" s="35">
        <v>4784000</v>
      </c>
      <c r="AF42" s="21">
        <v>3967000</v>
      </c>
      <c r="AG42" s="22">
        <v>5359000</v>
      </c>
      <c r="AH42" s="35">
        <v>6630000</v>
      </c>
      <c r="AI42" s="22">
        <v>3714000</v>
      </c>
      <c r="AJ42" s="22">
        <v>5139000</v>
      </c>
      <c r="AK42" s="35">
        <v>4650000</v>
      </c>
    </row>
    <row r="43" spans="1:42" ht="12" customHeight="1" thickBot="1" x14ac:dyDescent="0.3">
      <c r="A43" s="14" t="s">
        <v>0</v>
      </c>
      <c r="B43" s="23">
        <v>5519000</v>
      </c>
      <c r="C43" s="24">
        <v>12990000</v>
      </c>
      <c r="D43" s="36">
        <v>9677000</v>
      </c>
      <c r="E43" s="23">
        <v>6413000</v>
      </c>
      <c r="F43" s="24">
        <v>11480000</v>
      </c>
      <c r="G43" s="37">
        <v>12070000</v>
      </c>
      <c r="H43" s="23">
        <v>4818000</v>
      </c>
      <c r="I43" s="24">
        <v>3858000</v>
      </c>
      <c r="J43" s="37">
        <v>4364000</v>
      </c>
      <c r="K43" s="24">
        <v>4704000</v>
      </c>
      <c r="L43" s="24">
        <v>4146000</v>
      </c>
      <c r="M43" s="29"/>
      <c r="N43" s="23">
        <v>2670000</v>
      </c>
      <c r="O43" s="24">
        <v>3436000</v>
      </c>
      <c r="P43" s="37">
        <v>5075000</v>
      </c>
      <c r="Q43" s="23">
        <v>3225000</v>
      </c>
      <c r="R43" s="24">
        <v>4530000</v>
      </c>
      <c r="S43" s="37">
        <v>7429000</v>
      </c>
      <c r="T43" s="23">
        <f t="shared" si="18"/>
        <v>4761000</v>
      </c>
      <c r="U43" s="24">
        <f t="shared" si="16"/>
        <v>4002000</v>
      </c>
      <c r="V43" s="24">
        <f t="shared" si="16"/>
        <v>4364000</v>
      </c>
      <c r="W43" s="23">
        <f t="shared" si="19"/>
        <v>2947500</v>
      </c>
      <c r="X43" s="24">
        <f t="shared" si="20"/>
        <v>3983000</v>
      </c>
      <c r="Y43" s="25">
        <f t="shared" si="21"/>
        <v>6252000</v>
      </c>
      <c r="Z43" s="23">
        <v>2756000</v>
      </c>
      <c r="AA43" s="24">
        <v>2622000</v>
      </c>
      <c r="AB43" s="37">
        <v>2865000</v>
      </c>
      <c r="AC43" s="23">
        <v>4097000</v>
      </c>
      <c r="AD43" s="24">
        <v>4469000</v>
      </c>
      <c r="AE43" s="37">
        <v>5185000</v>
      </c>
      <c r="AF43" s="23">
        <v>5637000</v>
      </c>
      <c r="AG43" s="24">
        <v>3492000</v>
      </c>
      <c r="AH43" s="37">
        <v>5250000</v>
      </c>
      <c r="AI43" s="24">
        <v>4072000</v>
      </c>
      <c r="AJ43" s="24">
        <v>3699000</v>
      </c>
      <c r="AK43" s="37">
        <v>4291000</v>
      </c>
    </row>
    <row r="44" spans="1:42" ht="15.75" thickBot="1" x14ac:dyDescent="0.3"/>
    <row r="45" spans="1:42" ht="15.75" thickBot="1" x14ac:dyDescent="0.3">
      <c r="B45" s="18"/>
      <c r="C45" s="19"/>
    </row>
    <row r="46" spans="1:42" ht="15.75" thickBot="1" x14ac:dyDescent="0.3">
      <c r="B46" s="18"/>
      <c r="C46" s="19"/>
    </row>
    <row r="47" spans="1:42" ht="15.75" thickBot="1" x14ac:dyDescent="0.3">
      <c r="B47" s="18"/>
      <c r="C47" s="19"/>
      <c r="F47" s="2"/>
      <c r="G47" s="2"/>
      <c r="H47" s="2"/>
      <c r="I47" s="2"/>
      <c r="J47" s="2"/>
      <c r="K47" s="2"/>
      <c r="L47" s="52"/>
      <c r="M47" s="52"/>
      <c r="N47" s="52"/>
      <c r="AA47" s="2"/>
      <c r="AE47" s="30"/>
      <c r="AF47" s="30"/>
      <c r="AG47" s="30"/>
      <c r="AH47" s="30"/>
    </row>
    <row r="48" spans="1:42" ht="15.75" thickBot="1" x14ac:dyDescent="0.3">
      <c r="B48" s="18"/>
      <c r="C48" s="19"/>
      <c r="D48" s="27"/>
      <c r="E48" s="3"/>
      <c r="F48" s="3"/>
      <c r="G48" s="3"/>
      <c r="H48" s="3"/>
      <c r="I48" s="3"/>
      <c r="J48" s="3"/>
      <c r="K48" s="3"/>
      <c r="L48" s="52"/>
      <c r="M48" s="52"/>
      <c r="N48" s="52"/>
      <c r="Q48" s="52"/>
      <c r="AA48" s="3"/>
      <c r="AB48" s="3"/>
      <c r="AE48" s="30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x14ac:dyDescent="0.25">
      <c r="B49" s="18"/>
      <c r="C49" s="19"/>
      <c r="D49" s="32"/>
      <c r="E49" s="3"/>
      <c r="F49" s="3"/>
      <c r="G49" s="3"/>
      <c r="H49" s="3"/>
      <c r="I49" s="3"/>
      <c r="J49" s="3"/>
      <c r="K49" s="3"/>
      <c r="L49" s="52"/>
      <c r="M49" s="3"/>
      <c r="N49" s="3"/>
      <c r="O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E49" s="30"/>
      <c r="AP49" s="31"/>
    </row>
    <row r="50" spans="2:42" x14ac:dyDescent="0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52"/>
      <c r="O50" s="3"/>
      <c r="Q50" s="3"/>
      <c r="R50" s="52"/>
      <c r="S50" s="52"/>
      <c r="T50" s="52"/>
      <c r="U50" s="52"/>
      <c r="V50" s="52"/>
      <c r="W50" s="52"/>
      <c r="X50" s="52"/>
      <c r="Y50" s="52"/>
      <c r="Z50" s="3"/>
      <c r="AA50" s="3"/>
      <c r="AB50" s="3"/>
      <c r="AE50" s="30"/>
      <c r="AP50" s="31"/>
    </row>
    <row r="51" spans="2:42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52"/>
      <c r="N51" s="52"/>
      <c r="O51" s="3"/>
      <c r="Q51" s="3"/>
      <c r="R51" s="52"/>
      <c r="S51" s="52"/>
      <c r="T51" s="52"/>
      <c r="U51" s="52"/>
      <c r="V51" s="52"/>
      <c r="W51" s="52"/>
      <c r="X51" s="52"/>
      <c r="Y51" s="52"/>
      <c r="Z51" s="3"/>
      <c r="AA51" s="3"/>
      <c r="AB51" s="3"/>
      <c r="AE51" s="30"/>
      <c r="AP51" s="31"/>
    </row>
    <row r="52" spans="2:42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52"/>
      <c r="N52" s="52"/>
      <c r="O52" s="3"/>
      <c r="Q52" s="3"/>
      <c r="R52" s="52"/>
      <c r="S52" s="52"/>
      <c r="T52" s="52"/>
      <c r="U52" s="52"/>
      <c r="V52" s="52"/>
      <c r="W52" s="52"/>
      <c r="X52" s="52"/>
      <c r="Y52" s="52"/>
      <c r="Z52" s="3"/>
      <c r="AA52" s="2"/>
      <c r="AE52" s="30"/>
      <c r="AP52" s="31"/>
    </row>
    <row r="53" spans="2:42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52"/>
      <c r="N53" s="52"/>
      <c r="O53" s="3"/>
      <c r="AA53" s="2"/>
      <c r="AB53" s="2"/>
    </row>
    <row r="54" spans="2:42" x14ac:dyDescent="0.25">
      <c r="C54" s="3"/>
      <c r="D54" s="3"/>
      <c r="E54" s="3"/>
      <c r="F54" s="3"/>
      <c r="G54" s="3"/>
      <c r="H54" s="3"/>
      <c r="I54" s="3"/>
      <c r="J54" s="3"/>
      <c r="K54" s="3"/>
      <c r="L54" s="52"/>
      <c r="M54" s="52"/>
      <c r="N54" s="52"/>
      <c r="AA54" s="3"/>
      <c r="AB54" s="3"/>
    </row>
    <row r="55" spans="2:42" x14ac:dyDescent="0.25">
      <c r="C55" s="3"/>
      <c r="D55" s="3"/>
      <c r="E55" s="3"/>
      <c r="F55" s="3"/>
      <c r="G55" s="3"/>
      <c r="H55" s="3"/>
      <c r="I55" s="3"/>
      <c r="J55" s="3"/>
      <c r="K55" s="3"/>
      <c r="L55" s="52"/>
      <c r="M55" s="52"/>
      <c r="N55" s="52"/>
      <c r="AA55" s="3"/>
      <c r="AB55" s="3"/>
    </row>
    <row r="56" spans="2:42" x14ac:dyDescent="0.25">
      <c r="C56" s="2"/>
      <c r="D56" s="2"/>
      <c r="E56" s="2"/>
      <c r="F56" s="3"/>
      <c r="H56" s="3"/>
      <c r="I56" s="3"/>
      <c r="J56" s="3"/>
      <c r="O56" s="2"/>
      <c r="P56" s="2"/>
      <c r="Q56" s="2"/>
      <c r="R56" s="3"/>
      <c r="Z56" s="3"/>
      <c r="AA56" s="3"/>
      <c r="AB56" s="3"/>
    </row>
    <row r="57" spans="2:42" x14ac:dyDescent="0.25">
      <c r="C57" s="2"/>
      <c r="D57" s="2"/>
      <c r="E57" s="2"/>
      <c r="F57" s="3"/>
      <c r="H57" s="3"/>
      <c r="I57" s="3"/>
      <c r="J57" s="3"/>
      <c r="O57" s="2"/>
      <c r="P57" s="2"/>
      <c r="Q57" s="2"/>
      <c r="R57" s="3"/>
      <c r="Z57" s="3"/>
      <c r="AA57" s="3"/>
      <c r="AB57" s="3"/>
    </row>
    <row r="58" spans="2:42" x14ac:dyDescent="0.25">
      <c r="C58" s="2"/>
      <c r="D58" s="2"/>
      <c r="E58" s="2"/>
      <c r="F58" s="3"/>
      <c r="H58" s="3"/>
      <c r="I58" s="3"/>
      <c r="J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42" x14ac:dyDescent="0.25">
      <c r="C59" s="2"/>
      <c r="D59" s="2"/>
      <c r="E59" s="2"/>
      <c r="F59" s="2"/>
      <c r="G59" s="2"/>
      <c r="H59" s="2"/>
      <c r="I59" s="2"/>
      <c r="J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42" x14ac:dyDescent="0.25">
      <c r="C60" s="2"/>
      <c r="D60" s="2"/>
      <c r="E60" s="2"/>
      <c r="F60" s="2"/>
      <c r="G60" s="2"/>
      <c r="H60" s="2"/>
      <c r="I60" s="2"/>
      <c r="J60" s="2"/>
      <c r="O60" s="2"/>
      <c r="P60" s="2"/>
      <c r="Q60" s="2"/>
      <c r="R60" s="3"/>
      <c r="Z60" s="3"/>
      <c r="AA60" s="3"/>
      <c r="AB60" s="3"/>
    </row>
    <row r="61" spans="2:42" x14ac:dyDescent="0.25">
      <c r="C61" s="2"/>
      <c r="D61" s="2"/>
      <c r="E61" s="2"/>
      <c r="F61" s="3"/>
      <c r="H61" s="3"/>
      <c r="I61" s="3"/>
      <c r="J61" s="3"/>
      <c r="O61" s="2"/>
      <c r="P61" s="2"/>
      <c r="Q61" s="2"/>
      <c r="R61" s="3"/>
      <c r="Z61" s="3"/>
      <c r="AA61" s="3"/>
      <c r="AB61" s="3"/>
    </row>
    <row r="62" spans="2:42" x14ac:dyDescent="0.25">
      <c r="C62" s="2"/>
      <c r="D62" s="2"/>
      <c r="E62" s="2"/>
      <c r="F62" s="3"/>
      <c r="H62" s="3"/>
      <c r="I62" s="3"/>
      <c r="J62" s="3"/>
      <c r="O62" s="2"/>
      <c r="P62" s="2"/>
      <c r="Q62" s="2"/>
      <c r="R62" s="3"/>
      <c r="Z62" s="3"/>
      <c r="AA62" s="3"/>
      <c r="AB62" s="3"/>
    </row>
    <row r="63" spans="2:42" x14ac:dyDescent="0.25">
      <c r="C63" s="2"/>
      <c r="D63" s="2"/>
      <c r="E63" s="2"/>
      <c r="F63" s="3"/>
      <c r="H63" s="3"/>
      <c r="I63" s="3"/>
      <c r="J63" s="3"/>
      <c r="O63" s="2"/>
      <c r="P63" s="2"/>
      <c r="Q63" s="2"/>
      <c r="R63" s="3"/>
      <c r="Z63" s="3"/>
      <c r="AA63" s="3"/>
      <c r="AB63" s="3"/>
    </row>
    <row r="64" spans="2:42" x14ac:dyDescent="0.25">
      <c r="C64" s="2"/>
      <c r="D64" s="2"/>
      <c r="E64" s="2"/>
      <c r="F64" s="3"/>
      <c r="H64" s="3"/>
      <c r="I64" s="3"/>
      <c r="J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x14ac:dyDescent="0.25">
      <c r="C65" s="2"/>
      <c r="D65" s="2"/>
      <c r="E65" s="2"/>
      <c r="F65" s="2"/>
      <c r="G65" s="2"/>
      <c r="H65" s="2"/>
      <c r="I65" s="2"/>
      <c r="J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x14ac:dyDescent="0.25">
      <c r="C66" s="2"/>
      <c r="D66" s="2"/>
      <c r="E66" s="2"/>
      <c r="F66" s="2"/>
      <c r="G66" s="2"/>
      <c r="H66" s="2"/>
      <c r="I66" s="2"/>
      <c r="J66" s="2"/>
      <c r="O66" s="2"/>
      <c r="P66" s="2"/>
      <c r="Q66" s="2"/>
      <c r="R66" s="3"/>
      <c r="Z66" s="3"/>
      <c r="AA66" s="3"/>
      <c r="AB66" s="3"/>
    </row>
    <row r="67" spans="2:28" x14ac:dyDescent="0.25">
      <c r="C67" s="2"/>
      <c r="D67" s="2"/>
      <c r="E67" s="2"/>
      <c r="F67" s="2"/>
      <c r="G67" s="2"/>
      <c r="H67" s="2"/>
      <c r="I67" s="2"/>
      <c r="J67" s="2"/>
      <c r="O67" s="2"/>
      <c r="P67" s="2"/>
      <c r="Q67" s="2"/>
      <c r="R67" s="3"/>
      <c r="Z67" s="3"/>
      <c r="AA67" s="3"/>
      <c r="AB67" s="3"/>
    </row>
    <row r="68" spans="2:28" x14ac:dyDescent="0.25">
      <c r="C68" s="2"/>
      <c r="D68" s="2"/>
      <c r="E68" s="2"/>
      <c r="F68" s="3"/>
      <c r="H68" s="3"/>
      <c r="I68" s="3"/>
      <c r="J68" s="3"/>
      <c r="O68" s="2"/>
      <c r="P68" s="2"/>
      <c r="Q68" s="2"/>
      <c r="R68" s="3"/>
      <c r="Z68" s="3"/>
      <c r="AA68" s="3"/>
      <c r="AB68" s="3"/>
    </row>
    <row r="69" spans="2:28" x14ac:dyDescent="0.25">
      <c r="C69" s="2"/>
      <c r="D69" s="2"/>
      <c r="E69" s="2"/>
      <c r="F69" s="3"/>
      <c r="H69" s="3"/>
      <c r="I69" s="3"/>
      <c r="J69" s="3"/>
      <c r="O69" s="2"/>
      <c r="P69" s="2"/>
      <c r="Q69" s="2"/>
      <c r="R69" s="3"/>
      <c r="Z69" s="3"/>
      <c r="AA69" s="3"/>
      <c r="AB69" s="3"/>
    </row>
    <row r="70" spans="2:28" x14ac:dyDescent="0.25">
      <c r="C70" s="2"/>
      <c r="D70" s="2"/>
      <c r="E70" s="2"/>
      <c r="F70" s="3"/>
      <c r="H70" s="3"/>
      <c r="I70" s="3"/>
      <c r="J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x14ac:dyDescent="0.25">
      <c r="C71" s="2"/>
      <c r="D71" s="2"/>
      <c r="E71" s="2"/>
      <c r="F71" s="3"/>
      <c r="H71" s="3"/>
      <c r="I71" s="3"/>
      <c r="J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x14ac:dyDescent="0.25">
      <c r="C72" s="2"/>
      <c r="D72" s="2"/>
      <c r="E72" s="2"/>
      <c r="F72" s="2"/>
      <c r="G72" s="2"/>
      <c r="H72" s="2"/>
      <c r="I72" s="2"/>
      <c r="J72" s="2"/>
      <c r="O72" s="2"/>
      <c r="P72" s="2"/>
      <c r="Q72" s="2"/>
      <c r="R72" s="3"/>
      <c r="Z72" s="3"/>
      <c r="AA72" s="3"/>
      <c r="AB72" s="3"/>
    </row>
    <row r="73" spans="2:28" x14ac:dyDescent="0.25">
      <c r="C73" s="2"/>
      <c r="D73" s="2"/>
      <c r="E73" s="2"/>
      <c r="F73" s="2"/>
      <c r="G73" s="2"/>
      <c r="H73" s="2"/>
      <c r="I73" s="2"/>
      <c r="J73" s="2"/>
      <c r="O73" s="2"/>
      <c r="P73" s="2"/>
      <c r="Q73" s="2"/>
      <c r="R73" s="3"/>
      <c r="Z73" s="3"/>
      <c r="AA73" s="3"/>
      <c r="AB73" s="3"/>
    </row>
    <row r="74" spans="2:28" x14ac:dyDescent="0.25">
      <c r="C74" s="2"/>
      <c r="D74" s="2"/>
      <c r="E74" s="2"/>
      <c r="F74" s="3"/>
      <c r="H74" s="3"/>
      <c r="I74" s="3"/>
      <c r="J74" s="3"/>
      <c r="O74" s="2"/>
      <c r="P74" s="2"/>
      <c r="Q74" s="2"/>
      <c r="R74" s="3"/>
      <c r="Z74" s="3"/>
      <c r="AA74" s="3"/>
      <c r="AB74" s="3"/>
    </row>
    <row r="75" spans="2:28" x14ac:dyDescent="0.25">
      <c r="C75" s="2"/>
      <c r="D75" s="2"/>
      <c r="E75" s="2"/>
      <c r="F75" s="3"/>
      <c r="H75" s="3"/>
      <c r="I75" s="3"/>
      <c r="J75" s="3"/>
      <c r="O75" s="2"/>
      <c r="P75" s="2"/>
      <c r="Q75" s="2"/>
      <c r="R75" s="3"/>
      <c r="Z75" s="3"/>
      <c r="AA75" s="3"/>
      <c r="AB75" s="3"/>
    </row>
    <row r="76" spans="2:28" x14ac:dyDescent="0.25">
      <c r="C76" s="2"/>
      <c r="D76" s="2"/>
      <c r="E76" s="2"/>
      <c r="F76" s="3"/>
      <c r="H76" s="3"/>
      <c r="I76" s="3"/>
      <c r="J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 x14ac:dyDescent="0.25">
      <c r="C77" s="2"/>
      <c r="D77" s="2"/>
      <c r="E77" s="2"/>
      <c r="F77" s="3"/>
      <c r="H77" s="3"/>
      <c r="I77" s="3"/>
      <c r="J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 x14ac:dyDescent="0.25">
      <c r="C78" s="2"/>
      <c r="D78" s="2"/>
      <c r="E78" s="2"/>
      <c r="F78" s="2"/>
      <c r="G78" s="2"/>
      <c r="H78" s="2"/>
      <c r="I78" s="2"/>
      <c r="J78" s="2"/>
      <c r="O78" s="2"/>
      <c r="P78" s="2"/>
      <c r="Q78" s="2"/>
      <c r="R78" s="3"/>
      <c r="Z78" s="3"/>
      <c r="AA78" s="3"/>
      <c r="AB78" s="3"/>
    </row>
    <row r="79" spans="2:28" x14ac:dyDescent="0.25">
      <c r="B79" s="2"/>
      <c r="C79" s="2"/>
      <c r="D79" s="2"/>
      <c r="E79" s="2"/>
      <c r="F79" s="2"/>
      <c r="G79" s="2"/>
      <c r="H79" s="2"/>
      <c r="I79" s="2"/>
      <c r="J79" s="2"/>
      <c r="O79" s="2"/>
      <c r="P79" s="2"/>
      <c r="Q79" s="2"/>
      <c r="R79" s="3"/>
      <c r="Z79" s="3"/>
      <c r="AA79" s="3"/>
      <c r="AB79" s="3"/>
    </row>
    <row r="80" spans="2:28" x14ac:dyDescent="0.25">
      <c r="C80" s="2"/>
      <c r="D80" s="2"/>
      <c r="E80" s="2"/>
      <c r="F80" s="3"/>
      <c r="H80" s="3"/>
      <c r="I80" s="3"/>
      <c r="J80" s="3"/>
      <c r="O80" s="2"/>
      <c r="P80" s="2"/>
      <c r="Q80" s="2"/>
      <c r="R80" s="3"/>
      <c r="Z80" s="3"/>
      <c r="AA80" s="3"/>
      <c r="AB80" s="3"/>
    </row>
    <row r="81" spans="2:28" x14ac:dyDescent="0.25">
      <c r="C81" s="2"/>
      <c r="D81" s="2"/>
      <c r="E81" s="2"/>
      <c r="F81" s="3"/>
      <c r="H81" s="3"/>
      <c r="I81" s="3"/>
      <c r="J81" s="3"/>
      <c r="O81" s="2"/>
      <c r="P81" s="2"/>
      <c r="Q81" s="2"/>
      <c r="R81" s="3"/>
      <c r="Z81" s="3"/>
      <c r="AA81" s="3"/>
      <c r="AB81" s="3"/>
    </row>
    <row r="82" spans="2:28" x14ac:dyDescent="0.25">
      <c r="C82" s="2"/>
      <c r="D82" s="2"/>
      <c r="E82" s="2"/>
      <c r="F82" s="3"/>
      <c r="H82" s="3"/>
      <c r="I82" s="3"/>
      <c r="J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x14ac:dyDescent="0.25">
      <c r="C83" s="2"/>
      <c r="D83" s="2"/>
      <c r="E83" s="2"/>
      <c r="F83" s="3"/>
      <c r="H83" s="3"/>
      <c r="I83" s="3"/>
      <c r="J83" s="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x14ac:dyDescent="0.25">
      <c r="B84" s="2"/>
      <c r="C84" s="2"/>
      <c r="D84" s="2"/>
      <c r="E84" s="2"/>
      <c r="F84" s="2"/>
      <c r="G84" s="2"/>
      <c r="H84" s="2"/>
      <c r="I84" s="2"/>
      <c r="J84" s="2"/>
      <c r="O84" s="2"/>
      <c r="P84" s="2"/>
      <c r="Q84" s="2"/>
      <c r="R84" s="3"/>
      <c r="Z84" s="3"/>
      <c r="AA84" s="3"/>
      <c r="AB84" s="3"/>
    </row>
    <row r="85" spans="2:28" x14ac:dyDescent="0.25">
      <c r="O85" s="2"/>
      <c r="P85" s="2"/>
      <c r="Q85" s="2"/>
      <c r="R85" s="3"/>
      <c r="Z85" s="3"/>
      <c r="AA85" s="3"/>
      <c r="AB85" s="3"/>
    </row>
    <row r="86" spans="2:28" x14ac:dyDescent="0.25">
      <c r="C86" s="2"/>
      <c r="D86" s="2"/>
      <c r="E86" s="2"/>
      <c r="F86" s="3"/>
      <c r="H86" s="3"/>
      <c r="I86" s="3"/>
      <c r="J86" s="3"/>
      <c r="O86" s="2"/>
      <c r="P86" s="2"/>
      <c r="Q86" s="2"/>
      <c r="R86" s="3"/>
      <c r="Z86" s="3"/>
      <c r="AA86" s="3"/>
      <c r="AB86" s="3"/>
    </row>
    <row r="87" spans="2:28" x14ac:dyDescent="0.25">
      <c r="C87" s="2"/>
      <c r="D87" s="2"/>
      <c r="E87" s="2"/>
      <c r="F87" s="3"/>
      <c r="H87" s="3"/>
      <c r="I87" s="3"/>
      <c r="J87" s="3"/>
      <c r="O87" s="2"/>
      <c r="P87" s="2"/>
      <c r="Q87" s="2"/>
      <c r="R87" s="3"/>
      <c r="Z87" s="3"/>
      <c r="AA87" s="3"/>
      <c r="AB87" s="3"/>
    </row>
    <row r="88" spans="2:28" x14ac:dyDescent="0.25">
      <c r="C88" s="2"/>
      <c r="D88" s="2"/>
      <c r="E88" s="2"/>
      <c r="F88" s="3"/>
      <c r="H88" s="3"/>
      <c r="I88" s="3"/>
      <c r="J88" s="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 x14ac:dyDescent="0.25">
      <c r="C89" s="2"/>
      <c r="D89" s="2"/>
      <c r="E89" s="2"/>
      <c r="F89" s="3"/>
      <c r="H89" s="3"/>
      <c r="I89" s="3"/>
      <c r="J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 x14ac:dyDescent="0.25">
      <c r="C90" s="2"/>
      <c r="D90" s="2"/>
      <c r="E90" s="2"/>
      <c r="F90" s="2"/>
      <c r="G90" s="2"/>
      <c r="H90" s="2"/>
      <c r="I90" s="2"/>
      <c r="J90" s="2"/>
      <c r="O90" s="2"/>
      <c r="P90" s="2"/>
      <c r="Q90" s="2"/>
      <c r="R90" s="3"/>
      <c r="Z90" s="3"/>
      <c r="AA90" s="3"/>
      <c r="AB90" s="3"/>
    </row>
    <row r="91" spans="2:28" x14ac:dyDescent="0.25">
      <c r="B91" s="2"/>
      <c r="C91" s="2"/>
      <c r="D91" s="2"/>
      <c r="E91" s="2"/>
      <c r="F91" s="2"/>
      <c r="G91" s="2"/>
      <c r="H91" s="2"/>
      <c r="I91" s="2"/>
      <c r="J91" s="2"/>
      <c r="O91" s="2"/>
      <c r="P91" s="2"/>
      <c r="Q91" s="2"/>
      <c r="R91" s="3"/>
      <c r="Z91" s="3"/>
      <c r="AA91" s="3"/>
      <c r="AB91" s="3"/>
    </row>
    <row r="92" spans="2:28" x14ac:dyDescent="0.25">
      <c r="C92" s="2"/>
      <c r="D92" s="2"/>
      <c r="E92" s="2"/>
      <c r="F92" s="3"/>
      <c r="H92" s="3"/>
      <c r="I92" s="3"/>
      <c r="J92" s="3"/>
      <c r="O92" s="2"/>
      <c r="P92" s="2"/>
      <c r="Q92" s="2"/>
      <c r="R92" s="3"/>
      <c r="Z92" s="3"/>
      <c r="AA92" s="3"/>
      <c r="AB92" s="3"/>
    </row>
    <row r="93" spans="2:28" x14ac:dyDescent="0.25">
      <c r="C93" s="2"/>
      <c r="D93" s="2"/>
      <c r="E93" s="2"/>
      <c r="F93" s="3"/>
      <c r="H93" s="3"/>
      <c r="I93" s="3"/>
      <c r="J93" s="3"/>
      <c r="O93" s="2"/>
      <c r="P93" s="2"/>
      <c r="Q93" s="2"/>
      <c r="R93" s="3"/>
      <c r="Z93" s="3"/>
      <c r="AA93" s="3"/>
      <c r="AB93" s="3"/>
    </row>
    <row r="94" spans="2:28" x14ac:dyDescent="0.25">
      <c r="C94" s="2"/>
      <c r="D94" s="2"/>
      <c r="E94" s="2"/>
      <c r="F94" s="3"/>
      <c r="H94" s="3"/>
      <c r="I94" s="3"/>
      <c r="J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 x14ac:dyDescent="0.25">
      <c r="C95" s="2"/>
      <c r="D95" s="2"/>
      <c r="E95" s="2"/>
      <c r="F95" s="3"/>
      <c r="H95" s="3"/>
      <c r="I95" s="3"/>
      <c r="J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x14ac:dyDescent="0.25">
      <c r="B96" s="2"/>
      <c r="C96" s="2"/>
      <c r="D96" s="2"/>
      <c r="E96" s="2"/>
      <c r="F96" s="2"/>
      <c r="G96" s="2"/>
      <c r="H96" s="2"/>
      <c r="I96" s="2"/>
      <c r="J96" s="2"/>
      <c r="O96" s="2"/>
      <c r="P96" s="2"/>
      <c r="Q96" s="2"/>
      <c r="R96" s="3"/>
      <c r="Z96" s="3"/>
      <c r="AA96" s="3"/>
      <c r="AB96" s="3"/>
    </row>
    <row r="97" spans="2:28" x14ac:dyDescent="0.25">
      <c r="B97" s="2"/>
      <c r="C97" s="2"/>
      <c r="D97" s="2"/>
      <c r="E97" s="2"/>
      <c r="F97" s="2"/>
      <c r="G97" s="2"/>
      <c r="H97" s="2"/>
      <c r="I97" s="2"/>
      <c r="J97" s="2"/>
      <c r="O97" s="2"/>
      <c r="P97" s="2"/>
      <c r="Q97" s="2"/>
      <c r="R97" s="3"/>
      <c r="Z97" s="3"/>
      <c r="AA97" s="3"/>
      <c r="AB97" s="3"/>
    </row>
    <row r="98" spans="2:28" x14ac:dyDescent="0.25">
      <c r="C98" s="2"/>
      <c r="D98" s="2"/>
      <c r="E98" s="2"/>
      <c r="F98" s="3"/>
      <c r="H98" s="3"/>
      <c r="I98" s="3"/>
      <c r="J98" s="3"/>
      <c r="O98" s="2"/>
      <c r="P98" s="2"/>
      <c r="Q98" s="2"/>
      <c r="R98" s="3"/>
      <c r="Z98" s="3"/>
      <c r="AA98" s="3"/>
      <c r="AB98" s="3"/>
    </row>
    <row r="99" spans="2:28" x14ac:dyDescent="0.25">
      <c r="C99" s="2"/>
      <c r="D99" s="2"/>
      <c r="E99" s="2"/>
      <c r="F99" s="3"/>
      <c r="H99" s="3"/>
      <c r="I99" s="3"/>
      <c r="J99" s="3"/>
      <c r="O99" s="2"/>
      <c r="P99" s="2"/>
      <c r="Q99" s="2"/>
      <c r="R99" s="3"/>
      <c r="Z99" s="3"/>
      <c r="AA99" s="3"/>
      <c r="AB99" s="3"/>
    </row>
    <row r="100" spans="2:28" x14ac:dyDescent="0.25">
      <c r="C100" s="2"/>
      <c r="D100" s="2"/>
      <c r="E100" s="2"/>
      <c r="F100" s="3"/>
      <c r="H100" s="3"/>
      <c r="I100" s="3"/>
      <c r="J100" s="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 x14ac:dyDescent="0.25">
      <c r="C101" s="2"/>
      <c r="D101" s="2"/>
      <c r="E101" s="2"/>
      <c r="F101" s="3"/>
      <c r="H101" s="3"/>
      <c r="I101" s="3"/>
      <c r="J101" s="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x14ac:dyDescent="0.25">
      <c r="C102" s="2"/>
      <c r="D102" s="2"/>
      <c r="E102" s="2"/>
      <c r="F102" s="2"/>
      <c r="G102" s="2"/>
      <c r="H102" s="2"/>
      <c r="I102" s="2"/>
      <c r="J102" s="2"/>
      <c r="O102" s="2"/>
      <c r="P102" s="2"/>
      <c r="Q102" s="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2:28" x14ac:dyDescent="0.25">
      <c r="C103" s="2"/>
      <c r="D103" s="2"/>
      <c r="E103" s="2"/>
      <c r="F103" s="2"/>
      <c r="G103" s="2"/>
      <c r="H103" s="2"/>
      <c r="I103" s="2"/>
      <c r="J103" s="2"/>
      <c r="O103" s="2"/>
      <c r="P103" s="2"/>
      <c r="Q103" s="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2:28" x14ac:dyDescent="0.25">
      <c r="C104" s="2"/>
      <c r="D104" s="2"/>
      <c r="E104" s="2"/>
      <c r="F104" s="3"/>
      <c r="H104" s="3"/>
      <c r="I104" s="3"/>
      <c r="J104" s="3"/>
      <c r="O104" s="2"/>
      <c r="P104" s="2"/>
      <c r="Q104" s="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2:28" x14ac:dyDescent="0.25">
      <c r="C105" s="2"/>
      <c r="D105" s="2"/>
      <c r="E105" s="2"/>
      <c r="F105" s="3"/>
      <c r="H105" s="3"/>
      <c r="I105" s="3"/>
      <c r="J105" s="3"/>
      <c r="O105" s="2"/>
      <c r="P105" s="2"/>
      <c r="Q105" s="2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2:28" x14ac:dyDescent="0.25">
      <c r="C106" s="2"/>
      <c r="D106" s="2"/>
      <c r="E106" s="2"/>
      <c r="F106" s="3"/>
      <c r="H106" s="3"/>
      <c r="I106" s="3"/>
      <c r="J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x14ac:dyDescent="0.25">
      <c r="C107" s="2"/>
      <c r="D107" s="2"/>
      <c r="E107" s="2"/>
      <c r="F107" s="3"/>
      <c r="H107" s="3"/>
      <c r="I107" s="3"/>
      <c r="J107" s="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x14ac:dyDescent="0.25">
      <c r="C108" s="2"/>
      <c r="D108" s="2"/>
      <c r="E108" s="2"/>
      <c r="F108" s="2"/>
      <c r="G108" s="2"/>
      <c r="H108" s="2"/>
      <c r="I108" s="2"/>
      <c r="J108" s="2"/>
      <c r="O108" s="2"/>
      <c r="P108" s="2"/>
      <c r="Q108" s="2"/>
      <c r="R108" s="3"/>
      <c r="Z108" s="3"/>
      <c r="AA108" s="3"/>
      <c r="AB108" s="3"/>
    </row>
    <row r="109" spans="2:28" x14ac:dyDescent="0.25">
      <c r="C109" s="2"/>
      <c r="D109" s="2"/>
      <c r="E109" s="2"/>
      <c r="F109" s="2"/>
      <c r="G109" s="2"/>
      <c r="H109" s="2"/>
      <c r="I109" s="2"/>
      <c r="J109" s="2"/>
      <c r="O109" s="2"/>
      <c r="P109" s="2"/>
      <c r="Q109" s="2"/>
      <c r="R109" s="3"/>
      <c r="Z109" s="3"/>
      <c r="AA109" s="3"/>
      <c r="AB109" s="3"/>
    </row>
    <row r="110" spans="2:28" x14ac:dyDescent="0.25">
      <c r="C110" s="2"/>
      <c r="D110" s="2"/>
      <c r="E110" s="2"/>
      <c r="F110" s="3"/>
      <c r="G110" s="3"/>
      <c r="H110" s="3"/>
      <c r="I110" s="3"/>
      <c r="J110" s="3"/>
      <c r="O110" s="2"/>
      <c r="P110" s="2"/>
      <c r="Q110" s="2"/>
      <c r="R110" s="3"/>
      <c r="Z110" s="3"/>
      <c r="AA110" s="3"/>
      <c r="AB110" s="3"/>
    </row>
    <row r="111" spans="2:28" x14ac:dyDescent="0.25">
      <c r="C111" s="2"/>
      <c r="D111" s="2"/>
      <c r="E111" s="2"/>
      <c r="F111" s="3"/>
      <c r="G111" s="3"/>
      <c r="H111" s="3"/>
      <c r="I111" s="3"/>
      <c r="J111" s="3"/>
      <c r="O111" s="2"/>
      <c r="P111" s="2"/>
      <c r="Q111" s="2"/>
      <c r="R111" s="3"/>
      <c r="Z111" s="3"/>
      <c r="AA111" s="3"/>
      <c r="AB111" s="3"/>
    </row>
    <row r="112" spans="2:28" x14ac:dyDescent="0.25">
      <c r="C112" s="2"/>
      <c r="D112" s="2"/>
      <c r="E112" s="2"/>
      <c r="F112" s="3"/>
      <c r="G112" s="3"/>
      <c r="H112" s="3"/>
      <c r="I112" s="3"/>
      <c r="J112" s="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3:10" x14ac:dyDescent="0.25">
      <c r="C113" s="2"/>
      <c r="D113" s="2"/>
      <c r="E113" s="2"/>
      <c r="F113" s="3"/>
      <c r="G113" s="3"/>
      <c r="H113" s="3"/>
      <c r="I113" s="3"/>
      <c r="J113" s="3"/>
    </row>
    <row r="114" spans="3:10" x14ac:dyDescent="0.25">
      <c r="C114" s="2"/>
      <c r="D114" s="2"/>
      <c r="E114" s="2"/>
      <c r="F114" s="2"/>
      <c r="G114" s="2"/>
      <c r="H114" s="2"/>
      <c r="I114" s="2"/>
      <c r="J114" s="2"/>
    </row>
  </sheetData>
  <mergeCells count="65">
    <mergeCell ref="T11:V11"/>
    <mergeCell ref="T20:V20"/>
    <mergeCell ref="T29:V29"/>
    <mergeCell ref="T38:V38"/>
    <mergeCell ref="W2:Y2"/>
    <mergeCell ref="W11:Y11"/>
    <mergeCell ref="W20:Y20"/>
    <mergeCell ref="W29:Y29"/>
    <mergeCell ref="W38:Y38"/>
    <mergeCell ref="B10:AK10"/>
    <mergeCell ref="Z20:AB20"/>
    <mergeCell ref="AC20:AE20"/>
    <mergeCell ref="AF20:AH20"/>
    <mergeCell ref="AI20:AK20"/>
    <mergeCell ref="B19:AK19"/>
    <mergeCell ref="B28:AK28"/>
    <mergeCell ref="B1:AK1"/>
    <mergeCell ref="B2:D2"/>
    <mergeCell ref="E2:G2"/>
    <mergeCell ref="H2:J2"/>
    <mergeCell ref="K2:M2"/>
    <mergeCell ref="N2:P2"/>
    <mergeCell ref="Q2:S2"/>
    <mergeCell ref="T2:V2"/>
    <mergeCell ref="Z2:AB2"/>
    <mergeCell ref="AC2:AE2"/>
    <mergeCell ref="AF2:AH2"/>
    <mergeCell ref="AI2:AK2"/>
    <mergeCell ref="Z11:AB11"/>
    <mergeCell ref="AC11:AE11"/>
    <mergeCell ref="AF11:AH11"/>
    <mergeCell ref="AI11:AK11"/>
    <mergeCell ref="B20:D20"/>
    <mergeCell ref="E20:G20"/>
    <mergeCell ref="H20:J20"/>
    <mergeCell ref="K20:M20"/>
    <mergeCell ref="N20:P20"/>
    <mergeCell ref="Q20:S20"/>
    <mergeCell ref="B11:D11"/>
    <mergeCell ref="E11:G11"/>
    <mergeCell ref="H11:J11"/>
    <mergeCell ref="K11:M11"/>
    <mergeCell ref="N11:P11"/>
    <mergeCell ref="Q11:S11"/>
    <mergeCell ref="B29:D29"/>
    <mergeCell ref="E29:G29"/>
    <mergeCell ref="H29:J29"/>
    <mergeCell ref="K29:M29"/>
    <mergeCell ref="N29:P29"/>
    <mergeCell ref="AI38:AK38"/>
    <mergeCell ref="AI29:AK29"/>
    <mergeCell ref="B37:AK37"/>
    <mergeCell ref="B38:D38"/>
    <mergeCell ref="E38:G38"/>
    <mergeCell ref="H38:J38"/>
    <mergeCell ref="K38:M38"/>
    <mergeCell ref="N38:P38"/>
    <mergeCell ref="Q38:S38"/>
    <mergeCell ref="Z38:AB38"/>
    <mergeCell ref="AC38:AE38"/>
    <mergeCell ref="Q29:S29"/>
    <mergeCell ref="Z29:AB29"/>
    <mergeCell ref="AC29:AE29"/>
    <mergeCell ref="AF29:AH29"/>
    <mergeCell ref="AF38:AH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3"/>
  <sheetViews>
    <sheetView zoomScale="70" zoomScaleNormal="70" workbookViewId="0">
      <selection activeCell="AI76" sqref="AI76:AK78"/>
    </sheetView>
  </sheetViews>
  <sheetFormatPr defaultColWidth="11.42578125" defaultRowHeight="15" x14ac:dyDescent="0.25"/>
  <sheetData>
    <row r="1" spans="1:37" ht="15.75" thickBot="1" x14ac:dyDescent="0.3">
      <c r="B1" s="92" t="s">
        <v>12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x14ac:dyDescent="0.25">
      <c r="B2" s="94" t="s">
        <v>6</v>
      </c>
      <c r="C2" s="95"/>
      <c r="D2" s="96"/>
      <c r="E2" s="94" t="s">
        <v>7</v>
      </c>
      <c r="F2" s="95"/>
      <c r="G2" s="96"/>
      <c r="H2" s="94" t="s">
        <v>8</v>
      </c>
      <c r="I2" s="95"/>
      <c r="J2" s="96"/>
      <c r="K2" s="94" t="s">
        <v>9</v>
      </c>
      <c r="L2" s="95"/>
      <c r="M2" s="96"/>
      <c r="N2" s="94" t="s">
        <v>10</v>
      </c>
      <c r="O2" s="95"/>
      <c r="P2" s="96"/>
      <c r="Q2" s="94" t="s">
        <v>11</v>
      </c>
      <c r="R2" s="95"/>
      <c r="S2" s="96"/>
      <c r="T2" s="94" t="s">
        <v>8</v>
      </c>
      <c r="U2" s="95"/>
      <c r="V2" s="96"/>
      <c r="W2" s="94" t="s">
        <v>10</v>
      </c>
      <c r="X2" s="95"/>
      <c r="Y2" s="96"/>
      <c r="Z2" s="94" t="s">
        <v>15</v>
      </c>
      <c r="AA2" s="95"/>
      <c r="AB2" s="96"/>
      <c r="AC2" s="94" t="s">
        <v>2</v>
      </c>
      <c r="AD2" s="95"/>
      <c r="AE2" s="96"/>
      <c r="AF2" s="94" t="s">
        <v>1</v>
      </c>
      <c r="AG2" s="95"/>
      <c r="AH2" s="96"/>
      <c r="AI2" s="94" t="s">
        <v>16</v>
      </c>
      <c r="AJ2" s="95"/>
      <c r="AK2" s="96"/>
    </row>
    <row r="3" spans="1:37" ht="15.75" thickBot="1" x14ac:dyDescent="0.3">
      <c r="B3" s="5">
        <v>1</v>
      </c>
      <c r="C3" s="6">
        <v>2</v>
      </c>
      <c r="D3" s="7">
        <v>3</v>
      </c>
      <c r="E3" s="5">
        <v>1</v>
      </c>
      <c r="F3" s="6">
        <v>2</v>
      </c>
      <c r="G3" s="7">
        <v>3</v>
      </c>
      <c r="H3" s="5">
        <v>1</v>
      </c>
      <c r="I3" s="6">
        <v>2</v>
      </c>
      <c r="J3" s="7">
        <v>3</v>
      </c>
      <c r="K3" s="5">
        <v>1</v>
      </c>
      <c r="L3" s="6">
        <v>2</v>
      </c>
      <c r="M3" s="7">
        <v>3</v>
      </c>
      <c r="N3" s="5">
        <v>1</v>
      </c>
      <c r="O3" s="6">
        <v>2</v>
      </c>
      <c r="P3" s="7">
        <v>3</v>
      </c>
      <c r="Q3" s="5">
        <v>1</v>
      </c>
      <c r="R3" s="6">
        <v>2</v>
      </c>
      <c r="S3" s="7">
        <v>3</v>
      </c>
      <c r="T3" s="5">
        <v>1</v>
      </c>
      <c r="U3" s="6">
        <v>2</v>
      </c>
      <c r="V3" s="7">
        <v>3</v>
      </c>
      <c r="W3" s="6">
        <v>1</v>
      </c>
      <c r="X3" s="6">
        <v>2</v>
      </c>
      <c r="Y3" s="7">
        <v>3</v>
      </c>
      <c r="Z3" s="5">
        <v>1</v>
      </c>
      <c r="AA3" s="6">
        <v>2</v>
      </c>
      <c r="AB3" s="7">
        <v>3</v>
      </c>
      <c r="AC3" s="5">
        <v>1</v>
      </c>
      <c r="AD3" s="6">
        <v>2</v>
      </c>
      <c r="AE3" s="7">
        <v>3</v>
      </c>
      <c r="AF3" s="5">
        <v>1</v>
      </c>
      <c r="AG3" s="6">
        <v>2</v>
      </c>
      <c r="AH3" s="7">
        <v>3</v>
      </c>
      <c r="AI3" s="5">
        <v>1</v>
      </c>
      <c r="AJ3" s="6">
        <v>2</v>
      </c>
      <c r="AK3" s="7">
        <v>3</v>
      </c>
    </row>
    <row r="4" spans="1:37" x14ac:dyDescent="0.25">
      <c r="A4" s="12" t="s">
        <v>3</v>
      </c>
      <c r="B4" s="18">
        <v>7040000</v>
      </c>
      <c r="C4" s="19">
        <v>6777000</v>
      </c>
      <c r="D4" s="20"/>
      <c r="E4" s="18">
        <v>11100000</v>
      </c>
      <c r="F4" s="19">
        <v>9397000</v>
      </c>
      <c r="G4" s="20"/>
      <c r="H4" s="18">
        <v>5773000</v>
      </c>
      <c r="I4" s="19">
        <v>2865000</v>
      </c>
      <c r="J4" s="20"/>
      <c r="K4" s="18">
        <v>6621000</v>
      </c>
      <c r="L4" s="19">
        <v>3102000</v>
      </c>
      <c r="M4" s="20"/>
      <c r="N4" s="18">
        <v>2743000</v>
      </c>
      <c r="O4" s="19">
        <v>3146000</v>
      </c>
      <c r="P4" s="20"/>
      <c r="Q4" s="18">
        <v>3093000</v>
      </c>
      <c r="R4" s="19">
        <v>3974000</v>
      </c>
      <c r="S4" s="20"/>
      <c r="T4" s="62"/>
      <c r="U4" s="62"/>
      <c r="V4" s="62"/>
      <c r="W4" s="62"/>
      <c r="X4" s="62"/>
      <c r="Y4" s="62"/>
      <c r="Z4" s="18">
        <v>2343000</v>
      </c>
      <c r="AA4" s="19">
        <v>2622000</v>
      </c>
      <c r="AB4" s="20"/>
      <c r="AC4" s="19">
        <v>3812000</v>
      </c>
      <c r="AD4" s="19">
        <v>4276000</v>
      </c>
      <c r="AE4" s="20"/>
      <c r="AF4" s="19">
        <v>3128000</v>
      </c>
      <c r="AG4" s="19">
        <v>2804000</v>
      </c>
      <c r="AH4" s="20"/>
      <c r="AI4" s="19">
        <v>2714000</v>
      </c>
      <c r="AJ4" s="19">
        <v>3559000</v>
      </c>
      <c r="AK4" s="20"/>
    </row>
    <row r="5" spans="1:37" x14ac:dyDescent="0.25">
      <c r="A5" s="13" t="s">
        <v>4</v>
      </c>
      <c r="B5" s="21">
        <v>5120000</v>
      </c>
      <c r="C5" s="22">
        <v>12620000</v>
      </c>
      <c r="D5" s="16"/>
      <c r="E5" s="21">
        <v>8816000</v>
      </c>
      <c r="F5" s="22">
        <v>16480000</v>
      </c>
      <c r="G5" s="16"/>
      <c r="H5" s="21">
        <v>6492000</v>
      </c>
      <c r="I5" s="22">
        <v>5843000</v>
      </c>
      <c r="J5" s="16"/>
      <c r="K5" s="21">
        <v>7499000</v>
      </c>
      <c r="L5" s="22">
        <v>5329000</v>
      </c>
      <c r="M5" s="16"/>
      <c r="N5" s="21">
        <v>4522000</v>
      </c>
      <c r="O5" s="22">
        <v>20790000</v>
      </c>
      <c r="P5" s="16"/>
      <c r="Q5" s="21">
        <v>5520000</v>
      </c>
      <c r="R5" s="22">
        <v>17780000</v>
      </c>
      <c r="S5" s="16"/>
      <c r="T5" s="63"/>
      <c r="U5" s="63"/>
      <c r="V5" s="63"/>
      <c r="W5" s="63"/>
      <c r="X5" s="63"/>
      <c r="Y5" s="63"/>
      <c r="Z5" s="21">
        <v>2876000</v>
      </c>
      <c r="AA5" s="22">
        <v>2879000</v>
      </c>
      <c r="AB5" s="16"/>
      <c r="AC5" s="22">
        <v>3905000</v>
      </c>
      <c r="AD5" s="22">
        <v>4484000</v>
      </c>
      <c r="AE5" s="16"/>
      <c r="AF5" s="22">
        <v>2957000</v>
      </c>
      <c r="AG5" s="22">
        <v>3459000</v>
      </c>
      <c r="AH5" s="16"/>
      <c r="AI5" s="22">
        <v>4511000</v>
      </c>
      <c r="AJ5" s="22">
        <v>3777000</v>
      </c>
      <c r="AK5" s="16"/>
    </row>
    <row r="6" spans="1:37" x14ac:dyDescent="0.25">
      <c r="A6" s="13" t="s">
        <v>5</v>
      </c>
      <c r="B6" s="21">
        <v>8293000</v>
      </c>
      <c r="C6" s="22">
        <v>5969000</v>
      </c>
      <c r="D6" s="16"/>
      <c r="E6" s="21">
        <v>10700000</v>
      </c>
      <c r="F6" s="22">
        <v>6732000</v>
      </c>
      <c r="G6" s="16"/>
      <c r="H6" s="21">
        <v>8018000</v>
      </c>
      <c r="I6" s="22">
        <v>6163000</v>
      </c>
      <c r="J6" s="16"/>
      <c r="K6" s="21">
        <v>8244000</v>
      </c>
      <c r="L6" s="22">
        <v>6152000</v>
      </c>
      <c r="M6" s="16"/>
      <c r="N6" s="21">
        <v>11240000</v>
      </c>
      <c r="O6" s="22">
        <v>8663000</v>
      </c>
      <c r="P6" s="16"/>
      <c r="Q6" s="21">
        <v>8886000</v>
      </c>
      <c r="R6" s="22">
        <v>8225000</v>
      </c>
      <c r="S6" s="16"/>
      <c r="T6" s="63"/>
      <c r="U6" s="63"/>
      <c r="V6" s="63"/>
      <c r="W6" s="63"/>
      <c r="X6" s="63"/>
      <c r="Y6" s="63"/>
      <c r="Z6" s="21">
        <v>4573000</v>
      </c>
      <c r="AA6" s="22">
        <v>5512000</v>
      </c>
      <c r="AB6" s="16"/>
      <c r="AC6" s="22">
        <v>5506000</v>
      </c>
      <c r="AD6" s="22">
        <v>4674000</v>
      </c>
      <c r="AE6" s="16"/>
      <c r="AF6" s="22">
        <v>4162000</v>
      </c>
      <c r="AG6" s="22">
        <v>3938000</v>
      </c>
      <c r="AH6" s="16"/>
      <c r="AI6" s="22">
        <v>4720000</v>
      </c>
      <c r="AJ6" s="22">
        <v>3725000</v>
      </c>
      <c r="AK6" s="16"/>
    </row>
    <row r="7" spans="1:37" ht="15.75" thickBot="1" x14ac:dyDescent="0.3">
      <c r="A7" s="14" t="s">
        <v>0</v>
      </c>
      <c r="B7" s="23">
        <v>11050000</v>
      </c>
      <c r="C7" s="24">
        <v>11790000</v>
      </c>
      <c r="D7" s="25">
        <v>14660000</v>
      </c>
      <c r="E7" s="23">
        <v>15740000</v>
      </c>
      <c r="F7" s="24">
        <v>11560000</v>
      </c>
      <c r="G7" s="25">
        <v>21400000</v>
      </c>
      <c r="H7" s="23">
        <v>7541000</v>
      </c>
      <c r="I7" s="24">
        <v>5616000</v>
      </c>
      <c r="J7" s="25">
        <v>7610000</v>
      </c>
      <c r="K7" s="23">
        <v>6955000</v>
      </c>
      <c r="L7" s="24">
        <v>5678000</v>
      </c>
      <c r="M7" s="25">
        <v>8709000</v>
      </c>
      <c r="N7" s="23">
        <v>7519000</v>
      </c>
      <c r="O7" s="24">
        <v>7035000</v>
      </c>
      <c r="P7" s="25">
        <v>11690000</v>
      </c>
      <c r="Q7" s="23">
        <v>9106000</v>
      </c>
      <c r="R7" s="24">
        <v>6796000</v>
      </c>
      <c r="S7" s="25">
        <v>10520000</v>
      </c>
      <c r="T7" s="24"/>
      <c r="U7" s="24"/>
      <c r="V7" s="24"/>
      <c r="W7" s="24"/>
      <c r="X7" s="24"/>
      <c r="Y7" s="24"/>
      <c r="Z7" s="23">
        <v>4150000</v>
      </c>
      <c r="AA7" s="24">
        <v>3916000</v>
      </c>
      <c r="AB7" s="24">
        <v>3255000</v>
      </c>
      <c r="AC7" s="24">
        <v>5398000</v>
      </c>
      <c r="AD7" s="24">
        <v>3667000</v>
      </c>
      <c r="AE7" s="24">
        <v>3730000</v>
      </c>
      <c r="AF7" s="24">
        <v>3582000</v>
      </c>
      <c r="AG7" s="24">
        <v>2776000</v>
      </c>
      <c r="AH7" s="24">
        <v>3990000</v>
      </c>
      <c r="AI7" s="24">
        <v>4999000</v>
      </c>
      <c r="AJ7" s="24">
        <v>3710000</v>
      </c>
      <c r="AK7" s="25">
        <v>4749000</v>
      </c>
    </row>
    <row r="8" spans="1:37" ht="15.75" thickBot="1" x14ac:dyDescent="0.3"/>
    <row r="9" spans="1:37" ht="15.75" thickBot="1" x14ac:dyDescent="0.3">
      <c r="B9" s="100" t="s">
        <v>12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2"/>
    </row>
    <row r="10" spans="1:37" x14ac:dyDescent="0.25">
      <c r="B10" s="94" t="s">
        <v>6</v>
      </c>
      <c r="C10" s="95"/>
      <c r="D10" s="96"/>
      <c r="E10" s="94" t="s">
        <v>7</v>
      </c>
      <c r="F10" s="95"/>
      <c r="G10" s="96"/>
      <c r="H10" s="94" t="s">
        <v>8</v>
      </c>
      <c r="I10" s="95"/>
      <c r="J10" s="96"/>
      <c r="K10" s="94" t="s">
        <v>9</v>
      </c>
      <c r="L10" s="95"/>
      <c r="M10" s="96"/>
      <c r="N10" s="94" t="s">
        <v>10</v>
      </c>
      <c r="O10" s="95"/>
      <c r="P10" s="96"/>
      <c r="Q10" s="94" t="s">
        <v>11</v>
      </c>
      <c r="R10" s="95"/>
      <c r="S10" s="96"/>
      <c r="T10" s="94" t="s">
        <v>8</v>
      </c>
      <c r="U10" s="95"/>
      <c r="V10" s="96"/>
      <c r="W10" s="94" t="s">
        <v>10</v>
      </c>
      <c r="X10" s="95"/>
      <c r="Y10" s="96"/>
      <c r="Z10" s="94" t="s">
        <v>15</v>
      </c>
      <c r="AA10" s="95"/>
      <c r="AB10" s="96"/>
      <c r="AC10" s="94" t="s">
        <v>2</v>
      </c>
      <c r="AD10" s="95"/>
      <c r="AE10" s="96"/>
      <c r="AF10" s="94" t="s">
        <v>1</v>
      </c>
      <c r="AG10" s="95"/>
      <c r="AH10" s="96"/>
      <c r="AI10" s="94" t="s">
        <v>16</v>
      </c>
      <c r="AJ10" s="95"/>
      <c r="AK10" s="96"/>
    </row>
    <row r="11" spans="1:37" ht="15.75" thickBot="1" x14ac:dyDescent="0.3">
      <c r="B11" s="41">
        <v>1</v>
      </c>
      <c r="C11" s="42">
        <v>2</v>
      </c>
      <c r="D11" s="43">
        <v>3</v>
      </c>
      <c r="E11" s="41">
        <v>1</v>
      </c>
      <c r="F11" s="42">
        <v>2</v>
      </c>
      <c r="G11" s="43">
        <v>3</v>
      </c>
      <c r="H11" s="41">
        <v>1</v>
      </c>
      <c r="I11" s="42">
        <v>2</v>
      </c>
      <c r="J11" s="43">
        <v>3</v>
      </c>
      <c r="K11" s="41">
        <v>1</v>
      </c>
      <c r="L11" s="42">
        <v>2</v>
      </c>
      <c r="M11" s="43">
        <v>3</v>
      </c>
      <c r="N11" s="41">
        <v>1</v>
      </c>
      <c r="O11" s="42">
        <v>2</v>
      </c>
      <c r="P11" s="43">
        <v>3</v>
      </c>
      <c r="Q11" s="41">
        <v>1</v>
      </c>
      <c r="R11" s="42">
        <v>2</v>
      </c>
      <c r="S11" s="43">
        <v>3</v>
      </c>
      <c r="T11" s="5">
        <v>1</v>
      </c>
      <c r="U11" s="6">
        <v>2</v>
      </c>
      <c r="V11" s="7">
        <v>3</v>
      </c>
      <c r="W11" s="6">
        <v>1</v>
      </c>
      <c r="X11" s="6">
        <v>2</v>
      </c>
      <c r="Y11" s="7">
        <v>3</v>
      </c>
      <c r="Z11" s="41">
        <v>1</v>
      </c>
      <c r="AA11" s="42">
        <v>2</v>
      </c>
      <c r="AB11" s="43">
        <v>3</v>
      </c>
      <c r="AC11" s="41">
        <v>1</v>
      </c>
      <c r="AD11" s="42">
        <v>2</v>
      </c>
      <c r="AE11" s="43">
        <v>3</v>
      </c>
      <c r="AF11" s="41">
        <v>1</v>
      </c>
      <c r="AG11" s="42">
        <v>2</v>
      </c>
      <c r="AH11" s="43">
        <v>3</v>
      </c>
      <c r="AI11" s="41">
        <v>1</v>
      </c>
      <c r="AJ11" s="42">
        <v>2</v>
      </c>
      <c r="AK11" s="43">
        <v>3</v>
      </c>
    </row>
    <row r="12" spans="1:37" x14ac:dyDescent="0.25">
      <c r="A12" s="15" t="s">
        <v>4</v>
      </c>
      <c r="B12" s="44">
        <f>MAX(0,B5-B$4)</f>
        <v>0</v>
      </c>
      <c r="C12" s="45">
        <f>MAX(0,C5-C$4)</f>
        <v>5843000</v>
      </c>
      <c r="D12" s="40">
        <f>MAX(0,D5-C$4)</f>
        <v>0</v>
      </c>
      <c r="E12" s="44">
        <f t="shared" ref="E12:F12" si="0">MAX(0,E5-E$4)</f>
        <v>0</v>
      </c>
      <c r="F12" s="45">
        <f t="shared" si="0"/>
        <v>7083000</v>
      </c>
      <c r="G12" s="40">
        <f>MAX(0,G5-F$4)</f>
        <v>0</v>
      </c>
      <c r="H12" s="44">
        <f t="shared" ref="H12:I12" si="1">MAX(0,H5-H$4)</f>
        <v>719000</v>
      </c>
      <c r="I12" s="45">
        <f t="shared" si="1"/>
        <v>2978000</v>
      </c>
      <c r="J12" s="40">
        <f t="shared" ref="J12" si="2">MAX(0,J5-I$4)</f>
        <v>0</v>
      </c>
      <c r="K12" s="44">
        <f t="shared" ref="K12:L12" si="3">MAX(0,K5-K$4)</f>
        <v>878000</v>
      </c>
      <c r="L12" s="45">
        <f t="shared" si="3"/>
        <v>2227000</v>
      </c>
      <c r="M12" s="40">
        <f t="shared" ref="M12" si="4">MAX(0,M5-L$4)</f>
        <v>0</v>
      </c>
      <c r="N12" s="44">
        <f t="shared" ref="N12:O12" si="5">MAX(0,N5-N$4)</f>
        <v>1779000</v>
      </c>
      <c r="O12" s="45">
        <f t="shared" si="5"/>
        <v>17644000</v>
      </c>
      <c r="P12" s="40">
        <f t="shared" ref="P12" si="6">MAX(0,P5-O$4)</f>
        <v>0</v>
      </c>
      <c r="Q12" s="44">
        <f t="shared" ref="Q12:R12" si="7">MAX(0,Q5-Q$4)</f>
        <v>2427000</v>
      </c>
      <c r="R12" s="45">
        <f t="shared" si="7"/>
        <v>13806000</v>
      </c>
      <c r="S12" s="40">
        <f t="shared" ref="S12" si="8">MAX(0,S5-R$4)</f>
        <v>0</v>
      </c>
      <c r="T12" s="44">
        <f>AVERAGE(H12,K12)</f>
        <v>798500</v>
      </c>
      <c r="U12" s="45">
        <f t="shared" ref="U12:V12" si="9">AVERAGE(I12,L12)</f>
        <v>2602500</v>
      </c>
      <c r="V12" s="40">
        <f t="shared" si="9"/>
        <v>0</v>
      </c>
      <c r="W12" s="44">
        <f>AVERAGE(N12,Q12)</f>
        <v>2103000</v>
      </c>
      <c r="X12" s="45">
        <f t="shared" ref="X12:Y12" si="10">AVERAGE(O12,R12)</f>
        <v>15725000</v>
      </c>
      <c r="Y12" s="40">
        <f t="shared" si="10"/>
        <v>0</v>
      </c>
      <c r="Z12" s="44">
        <f t="shared" ref="Z12:AA12" si="11">MAX(0,Z5-Z$4)</f>
        <v>533000</v>
      </c>
      <c r="AA12" s="45">
        <f t="shared" si="11"/>
        <v>257000</v>
      </c>
      <c r="AB12" s="40">
        <f t="shared" ref="AB12" si="12">MAX(0,AB5-AA$4)</f>
        <v>0</v>
      </c>
      <c r="AC12" s="45">
        <f t="shared" ref="AC12:AD12" si="13">MAX(0,AC5-AC$4)</f>
        <v>93000</v>
      </c>
      <c r="AD12" s="45">
        <f t="shared" si="13"/>
        <v>208000</v>
      </c>
      <c r="AE12" s="40">
        <f t="shared" ref="AE12" si="14">MAX(0,AE5-AD$4)</f>
        <v>0</v>
      </c>
      <c r="AF12" s="45">
        <f t="shared" ref="AF12:AG12" si="15">MAX(0,AF5-AF$4)</f>
        <v>0</v>
      </c>
      <c r="AG12" s="45">
        <f t="shared" si="15"/>
        <v>655000</v>
      </c>
      <c r="AH12" s="40">
        <f t="shared" ref="AH12" si="16">MAX(0,AH5-AG$4)</f>
        <v>0</v>
      </c>
      <c r="AI12" s="45">
        <f t="shared" ref="AI12" si="17">MAX(0,AI5-AI$4)</f>
        <v>1797000</v>
      </c>
      <c r="AJ12" s="45">
        <f>MAX(0,AJ5-AJ$4)</f>
        <v>218000</v>
      </c>
      <c r="AK12" s="40">
        <f t="shared" ref="AK12:AK14" si="18">MAX(0,AK5-AJ$4)</f>
        <v>0</v>
      </c>
    </row>
    <row r="13" spans="1:37" x14ac:dyDescent="0.25">
      <c r="A13" s="15" t="s">
        <v>5</v>
      </c>
      <c r="B13" s="46">
        <f t="shared" ref="B13:C13" si="19">MAX(0,B6-B$4)</f>
        <v>1253000</v>
      </c>
      <c r="C13" s="47">
        <f t="shared" si="19"/>
        <v>0</v>
      </c>
      <c r="D13" s="43">
        <f t="shared" ref="D13" si="20">MAX(0,D6-C$4)</f>
        <v>0</v>
      </c>
      <c r="E13" s="46">
        <f t="shared" ref="E13:F13" si="21">MAX(0,E6-E$4)</f>
        <v>0</v>
      </c>
      <c r="F13" s="47">
        <f t="shared" si="21"/>
        <v>0</v>
      </c>
      <c r="G13" s="43">
        <f t="shared" ref="G13" si="22">MAX(0,G6-F$4)</f>
        <v>0</v>
      </c>
      <c r="H13" s="46">
        <f t="shared" ref="H13:I13" si="23">MAX(0,H6-H$4)</f>
        <v>2245000</v>
      </c>
      <c r="I13" s="47">
        <f t="shared" si="23"/>
        <v>3298000</v>
      </c>
      <c r="J13" s="43">
        <f t="shared" ref="J13" si="24">MAX(0,J6-I$4)</f>
        <v>0</v>
      </c>
      <c r="K13" s="46">
        <f t="shared" ref="K13:L13" si="25">MAX(0,K6-K$4)</f>
        <v>1623000</v>
      </c>
      <c r="L13" s="47">
        <f t="shared" si="25"/>
        <v>3050000</v>
      </c>
      <c r="M13" s="43">
        <f t="shared" ref="M13" si="26">MAX(0,M6-L$4)</f>
        <v>0</v>
      </c>
      <c r="N13" s="46">
        <f t="shared" ref="N13:O13" si="27">MAX(0,N6-N$4)</f>
        <v>8497000</v>
      </c>
      <c r="O13" s="47">
        <f t="shared" si="27"/>
        <v>5517000</v>
      </c>
      <c r="P13" s="43">
        <f t="shared" ref="P13" si="28">MAX(0,P6-O$4)</f>
        <v>0</v>
      </c>
      <c r="Q13" s="46">
        <f t="shared" ref="Q13:R13" si="29">MAX(0,Q6-Q$4)</f>
        <v>5793000</v>
      </c>
      <c r="R13" s="47">
        <f t="shared" si="29"/>
        <v>4251000</v>
      </c>
      <c r="S13" s="43">
        <f t="shared" ref="S13" si="30">MAX(0,S6-R$4)</f>
        <v>0</v>
      </c>
      <c r="T13" s="46">
        <f t="shared" ref="T13:T14" si="31">AVERAGE(H13,K13)</f>
        <v>1934000</v>
      </c>
      <c r="U13" s="47">
        <f t="shared" ref="U13:U14" si="32">AVERAGE(I13,L13)</f>
        <v>3174000</v>
      </c>
      <c r="V13" s="43">
        <f t="shared" ref="V13:V14" si="33">AVERAGE(J13,M13)</f>
        <v>0</v>
      </c>
      <c r="W13" s="46">
        <f t="shared" ref="W13:W14" si="34">AVERAGE(N13,Q13)</f>
        <v>7145000</v>
      </c>
      <c r="X13" s="47">
        <f t="shared" ref="X13:X14" si="35">AVERAGE(O13,R13)</f>
        <v>4884000</v>
      </c>
      <c r="Y13" s="43">
        <f t="shared" ref="Y13:Y14" si="36">AVERAGE(P13,S13)</f>
        <v>0</v>
      </c>
      <c r="Z13" s="46">
        <f t="shared" ref="Z13:AA13" si="37">MAX(0,Z6-Z$4)</f>
        <v>2230000</v>
      </c>
      <c r="AA13" s="47">
        <f t="shared" si="37"/>
        <v>2890000</v>
      </c>
      <c r="AB13" s="43">
        <f t="shared" ref="AB13" si="38">MAX(0,AB6-AA$4)</f>
        <v>0</v>
      </c>
      <c r="AC13" s="47">
        <f t="shared" ref="AC13:AD13" si="39">MAX(0,AC6-AC$4)</f>
        <v>1694000</v>
      </c>
      <c r="AD13" s="47">
        <f t="shared" si="39"/>
        <v>398000</v>
      </c>
      <c r="AE13" s="43">
        <f t="shared" ref="AE13" si="40">MAX(0,AE6-AD$4)</f>
        <v>0</v>
      </c>
      <c r="AF13" s="47">
        <f t="shared" ref="AF13:AG13" si="41">MAX(0,AF6-AF$4)</f>
        <v>1034000</v>
      </c>
      <c r="AG13" s="47">
        <f t="shared" si="41"/>
        <v>1134000</v>
      </c>
      <c r="AH13" s="43">
        <f t="shared" ref="AH13" si="42">MAX(0,AH6-AG$4)</f>
        <v>0</v>
      </c>
      <c r="AI13" s="47">
        <f t="shared" ref="AI13:AJ13" si="43">MAX(0,AI6-AI$4)</f>
        <v>2006000</v>
      </c>
      <c r="AJ13" s="47">
        <f t="shared" si="43"/>
        <v>166000</v>
      </c>
      <c r="AK13" s="43">
        <f t="shared" si="18"/>
        <v>0</v>
      </c>
    </row>
    <row r="14" spans="1:37" ht="15.75" thickBot="1" x14ac:dyDescent="0.3">
      <c r="A14" s="17" t="s">
        <v>0</v>
      </c>
      <c r="B14" s="48">
        <f t="shared" ref="B14:C14" si="44">MAX(0,B7-B$4)</f>
        <v>4010000</v>
      </c>
      <c r="C14" s="49">
        <f t="shared" si="44"/>
        <v>5013000</v>
      </c>
      <c r="D14" s="51">
        <f>MAX(0,D7-C$4)</f>
        <v>7883000</v>
      </c>
      <c r="E14" s="48">
        <f t="shared" ref="E14:F14" si="45">MAX(0,E7-E$4)</f>
        <v>4640000</v>
      </c>
      <c r="F14" s="49">
        <f t="shared" si="45"/>
        <v>2163000</v>
      </c>
      <c r="G14" s="51">
        <f>MAX(0,G7-F$4)</f>
        <v>12003000</v>
      </c>
      <c r="H14" s="48">
        <f t="shared" ref="H14:I14" si="46">MAX(0,H7-H$4)</f>
        <v>1768000</v>
      </c>
      <c r="I14" s="49">
        <f t="shared" si="46"/>
        <v>2751000</v>
      </c>
      <c r="J14" s="51">
        <f>MAX(0,J7-I$4)</f>
        <v>4745000</v>
      </c>
      <c r="K14" s="48">
        <f t="shared" ref="K14:L14" si="47">MAX(0,K7-K$4)</f>
        <v>334000</v>
      </c>
      <c r="L14" s="49">
        <f t="shared" si="47"/>
        <v>2576000</v>
      </c>
      <c r="M14" s="7">
        <f t="shared" ref="M14" si="48">MAX(0,M7-L$4)</f>
        <v>5607000</v>
      </c>
      <c r="N14" s="48">
        <f t="shared" ref="N14:O14" si="49">MAX(0,N7-N$4)</f>
        <v>4776000</v>
      </c>
      <c r="O14" s="49">
        <f t="shared" si="49"/>
        <v>3889000</v>
      </c>
      <c r="P14" s="7">
        <f t="shared" ref="P14" si="50">MAX(0,P7-O$4)</f>
        <v>8544000</v>
      </c>
      <c r="Q14" s="48">
        <f t="shared" ref="Q14:R14" si="51">MAX(0,Q7-Q$4)</f>
        <v>6013000</v>
      </c>
      <c r="R14" s="49">
        <f t="shared" si="51"/>
        <v>2822000</v>
      </c>
      <c r="S14" s="7">
        <f t="shared" ref="S14" si="52">MAX(0,S7-R$4)</f>
        <v>6546000</v>
      </c>
      <c r="T14" s="48">
        <f t="shared" si="31"/>
        <v>1051000</v>
      </c>
      <c r="U14" s="49">
        <f t="shared" si="32"/>
        <v>2663500</v>
      </c>
      <c r="V14" s="7">
        <f t="shared" si="33"/>
        <v>5176000</v>
      </c>
      <c r="W14" s="48">
        <f t="shared" si="34"/>
        <v>5394500</v>
      </c>
      <c r="X14" s="49">
        <f t="shared" si="35"/>
        <v>3355500</v>
      </c>
      <c r="Y14" s="7">
        <f t="shared" si="36"/>
        <v>7545000</v>
      </c>
      <c r="Z14" s="48">
        <f t="shared" ref="Z14:AA14" si="53">MAX(0,Z7-Z$4)</f>
        <v>1807000</v>
      </c>
      <c r="AA14" s="49">
        <f t="shared" si="53"/>
        <v>1294000</v>
      </c>
      <c r="AB14" s="7">
        <f t="shared" ref="AB14" si="54">MAX(0,AB7-AA$4)</f>
        <v>633000</v>
      </c>
      <c r="AC14" s="49">
        <f t="shared" ref="AC14:AD14" si="55">MAX(0,AC7-AC$4)</f>
        <v>1586000</v>
      </c>
      <c r="AD14" s="49">
        <f t="shared" si="55"/>
        <v>0</v>
      </c>
      <c r="AE14" s="7">
        <f t="shared" ref="AE14" si="56">MAX(0,AE7-AD$4)</f>
        <v>0</v>
      </c>
      <c r="AF14" s="49">
        <f t="shared" ref="AF14:AG14" si="57">MAX(0,AF7-AF$4)</f>
        <v>454000</v>
      </c>
      <c r="AG14" s="49">
        <f t="shared" si="57"/>
        <v>0</v>
      </c>
      <c r="AH14" s="7">
        <f t="shared" ref="AH14" si="58">MAX(0,AH7-AG$4)</f>
        <v>1186000</v>
      </c>
      <c r="AI14" s="49">
        <f t="shared" ref="AI14:AJ14" si="59">MAX(0,AI7-AI$4)</f>
        <v>2285000</v>
      </c>
      <c r="AJ14" s="49">
        <f t="shared" si="59"/>
        <v>151000</v>
      </c>
      <c r="AK14" s="7">
        <f t="shared" si="18"/>
        <v>1190000</v>
      </c>
    </row>
    <row r="16" spans="1:37" ht="15.75" thickBot="1" x14ac:dyDescent="0.3"/>
    <row r="17" spans="1:37" ht="15.75" thickBot="1" x14ac:dyDescent="0.3">
      <c r="B17" s="8" t="s">
        <v>13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1"/>
      <c r="U17" s="11"/>
      <c r="V17" s="11"/>
      <c r="W17" s="11"/>
      <c r="X17" s="11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</row>
    <row r="18" spans="1:37" x14ac:dyDescent="0.25">
      <c r="B18" s="38" t="s">
        <v>6</v>
      </c>
      <c r="C18" s="39"/>
      <c r="D18" s="40"/>
      <c r="E18" s="38" t="s">
        <v>7</v>
      </c>
      <c r="F18" s="39"/>
      <c r="G18" s="40"/>
      <c r="H18" s="38" t="s">
        <v>8</v>
      </c>
      <c r="I18" s="39"/>
      <c r="J18" s="40"/>
      <c r="K18" s="38" t="s">
        <v>9</v>
      </c>
      <c r="L18" s="39"/>
      <c r="M18" s="40"/>
      <c r="N18" s="38" t="s">
        <v>10</v>
      </c>
      <c r="O18" s="39"/>
      <c r="P18" s="40"/>
      <c r="Q18" s="38" t="s">
        <v>11</v>
      </c>
      <c r="R18" s="39"/>
      <c r="S18" s="40"/>
      <c r="T18" s="94" t="s">
        <v>8</v>
      </c>
      <c r="U18" s="95"/>
      <c r="V18" s="96"/>
      <c r="W18" s="94" t="s">
        <v>10</v>
      </c>
      <c r="X18" s="95"/>
      <c r="Y18" s="96"/>
      <c r="Z18" s="38" t="s">
        <v>15</v>
      </c>
      <c r="AA18" s="39"/>
      <c r="AB18" s="40"/>
      <c r="AC18" s="38" t="s">
        <v>2</v>
      </c>
      <c r="AD18" s="39"/>
      <c r="AE18" s="40"/>
      <c r="AF18" s="38" t="s">
        <v>1</v>
      </c>
      <c r="AG18" s="39"/>
      <c r="AH18" s="40"/>
      <c r="AI18" s="38" t="s">
        <v>16</v>
      </c>
      <c r="AJ18" s="39"/>
      <c r="AK18" s="40"/>
    </row>
    <row r="19" spans="1:37" ht="15.75" thickBot="1" x14ac:dyDescent="0.3">
      <c r="B19" s="5">
        <v>1</v>
      </c>
      <c r="C19" s="6">
        <v>2</v>
      </c>
      <c r="D19" s="7">
        <v>3</v>
      </c>
      <c r="E19" s="5">
        <v>1</v>
      </c>
      <c r="F19" s="6">
        <v>2</v>
      </c>
      <c r="G19" s="7">
        <v>3</v>
      </c>
      <c r="H19" s="5">
        <v>1</v>
      </c>
      <c r="I19" s="6">
        <v>2</v>
      </c>
      <c r="J19" s="7">
        <v>3</v>
      </c>
      <c r="K19" s="5">
        <v>1</v>
      </c>
      <c r="L19" s="6">
        <v>2</v>
      </c>
      <c r="M19" s="7">
        <v>3</v>
      </c>
      <c r="N19" s="5">
        <v>1</v>
      </c>
      <c r="O19" s="6">
        <v>2</v>
      </c>
      <c r="P19" s="7">
        <v>3</v>
      </c>
      <c r="Q19" s="5">
        <v>1</v>
      </c>
      <c r="R19" s="6">
        <v>2</v>
      </c>
      <c r="S19" s="7">
        <v>3</v>
      </c>
      <c r="T19" s="5">
        <v>1</v>
      </c>
      <c r="U19" s="6">
        <v>2</v>
      </c>
      <c r="V19" s="7">
        <v>3</v>
      </c>
      <c r="W19" s="6">
        <v>1</v>
      </c>
      <c r="X19" s="6">
        <v>2</v>
      </c>
      <c r="Y19" s="7">
        <v>3</v>
      </c>
      <c r="Z19" s="5">
        <v>1</v>
      </c>
      <c r="AA19" s="6">
        <v>2</v>
      </c>
      <c r="AB19" s="7">
        <v>3</v>
      </c>
      <c r="AC19" s="5">
        <v>1</v>
      </c>
      <c r="AD19" s="6">
        <v>2</v>
      </c>
      <c r="AE19" s="7">
        <v>3</v>
      </c>
      <c r="AF19" s="5">
        <v>1</v>
      </c>
      <c r="AG19" s="6">
        <v>2</v>
      </c>
      <c r="AH19" s="7">
        <v>3</v>
      </c>
      <c r="AI19" s="5">
        <v>1</v>
      </c>
      <c r="AJ19" s="6">
        <v>2</v>
      </c>
      <c r="AK19" s="7">
        <v>3</v>
      </c>
    </row>
    <row r="20" spans="1:37" x14ac:dyDescent="0.25">
      <c r="A20" s="12" t="s">
        <v>3</v>
      </c>
      <c r="B20" s="18">
        <v>7040000</v>
      </c>
      <c r="C20" s="19">
        <v>9732000</v>
      </c>
      <c r="D20" s="20"/>
      <c r="E20" s="18">
        <v>11100000</v>
      </c>
      <c r="F20" s="19">
        <v>11060000</v>
      </c>
      <c r="G20" s="20"/>
      <c r="H20" s="18">
        <v>5773000</v>
      </c>
      <c r="I20" s="19">
        <v>4347000</v>
      </c>
      <c r="J20" s="20"/>
      <c r="K20" s="18">
        <v>6621000</v>
      </c>
      <c r="L20" s="19">
        <v>4347000</v>
      </c>
      <c r="M20" s="20"/>
      <c r="N20" s="18">
        <v>2743000</v>
      </c>
      <c r="O20" s="19">
        <v>3072000</v>
      </c>
      <c r="P20" s="20"/>
      <c r="Q20" s="18">
        <v>3093000</v>
      </c>
      <c r="R20" s="19">
        <v>4174000</v>
      </c>
      <c r="S20" s="20"/>
      <c r="T20" s="62"/>
      <c r="U20" s="62"/>
      <c r="V20" s="62"/>
      <c r="W20" s="62"/>
      <c r="X20" s="62"/>
      <c r="Y20" s="62"/>
      <c r="Z20" s="18">
        <v>2343000</v>
      </c>
      <c r="AA20" s="3">
        <v>2985000</v>
      </c>
      <c r="AB20" s="20"/>
      <c r="AC20" s="19">
        <v>3812000</v>
      </c>
      <c r="AD20" s="3">
        <v>4053000</v>
      </c>
      <c r="AE20" s="20"/>
      <c r="AF20" s="19">
        <v>3128000</v>
      </c>
      <c r="AG20" s="3">
        <v>3557000</v>
      </c>
      <c r="AH20" s="20"/>
      <c r="AI20" s="19">
        <v>2714000</v>
      </c>
      <c r="AJ20" s="3">
        <v>2733000</v>
      </c>
      <c r="AK20" s="20"/>
    </row>
    <row r="21" spans="1:37" x14ac:dyDescent="0.25">
      <c r="A21" s="13" t="s">
        <v>4</v>
      </c>
      <c r="B21" s="21">
        <v>11700000</v>
      </c>
      <c r="C21" s="22">
        <v>12590000</v>
      </c>
      <c r="D21" s="16"/>
      <c r="E21" s="21">
        <v>14850000</v>
      </c>
      <c r="F21" s="22">
        <v>26840000</v>
      </c>
      <c r="G21" s="16"/>
      <c r="H21" s="21">
        <v>4517000</v>
      </c>
      <c r="I21" s="22">
        <v>4564000</v>
      </c>
      <c r="J21" s="16"/>
      <c r="K21" s="21">
        <v>4088000</v>
      </c>
      <c r="L21" s="22">
        <v>5330000</v>
      </c>
      <c r="M21" s="16"/>
      <c r="N21" s="21">
        <v>4719000</v>
      </c>
      <c r="O21" s="22">
        <v>3869000</v>
      </c>
      <c r="P21" s="16"/>
      <c r="Q21" s="21">
        <v>6539000</v>
      </c>
      <c r="R21" s="22">
        <v>6200000</v>
      </c>
      <c r="S21" s="16"/>
      <c r="T21" s="63"/>
      <c r="U21" s="63"/>
      <c r="V21" s="63"/>
      <c r="W21" s="63"/>
      <c r="X21" s="63"/>
      <c r="Y21" s="63"/>
      <c r="Z21" s="21">
        <v>2929000</v>
      </c>
      <c r="AA21" s="3">
        <v>2827000</v>
      </c>
      <c r="AB21" s="16"/>
      <c r="AC21" s="22">
        <v>4030000</v>
      </c>
      <c r="AD21" s="3">
        <v>4361000</v>
      </c>
      <c r="AE21" s="16"/>
      <c r="AF21" s="22">
        <v>3636000</v>
      </c>
      <c r="AG21" s="3">
        <v>2751000</v>
      </c>
      <c r="AH21" s="16"/>
      <c r="AI21" s="22">
        <v>3836000</v>
      </c>
      <c r="AJ21" s="3">
        <v>2721000</v>
      </c>
      <c r="AK21" s="16"/>
    </row>
    <row r="22" spans="1:37" x14ac:dyDescent="0.25">
      <c r="A22" s="13" t="s">
        <v>5</v>
      </c>
      <c r="B22" s="21">
        <v>7249000</v>
      </c>
      <c r="C22" s="22">
        <v>10500000</v>
      </c>
      <c r="D22" s="16"/>
      <c r="E22" s="21">
        <v>8354000</v>
      </c>
      <c r="F22" s="22">
        <v>18360000</v>
      </c>
      <c r="G22" s="16"/>
      <c r="H22" s="21">
        <v>5397000</v>
      </c>
      <c r="I22" s="22">
        <v>4674000</v>
      </c>
      <c r="J22" s="16"/>
      <c r="K22" s="21">
        <v>5371000</v>
      </c>
      <c r="L22" s="22">
        <v>4261000</v>
      </c>
      <c r="M22" s="16"/>
      <c r="N22" s="21">
        <v>5164000</v>
      </c>
      <c r="O22" s="22">
        <v>4091000</v>
      </c>
      <c r="P22" s="16"/>
      <c r="Q22" s="21">
        <v>5933000</v>
      </c>
      <c r="R22" s="22">
        <v>5387000</v>
      </c>
      <c r="S22" s="16"/>
      <c r="T22" s="63"/>
      <c r="U22" s="63"/>
      <c r="V22" s="63"/>
      <c r="W22" s="63"/>
      <c r="X22" s="63"/>
      <c r="Y22" s="63"/>
      <c r="Z22" s="21">
        <v>3098000</v>
      </c>
      <c r="AA22" s="3">
        <v>3511000</v>
      </c>
      <c r="AB22" s="16"/>
      <c r="AC22" s="22">
        <v>3656000</v>
      </c>
      <c r="AD22" s="3">
        <v>6409000</v>
      </c>
      <c r="AE22" s="16"/>
      <c r="AF22" s="22">
        <v>3797000</v>
      </c>
      <c r="AG22" s="3">
        <v>4017000</v>
      </c>
      <c r="AH22" s="16"/>
      <c r="AI22" s="22">
        <v>3391000</v>
      </c>
      <c r="AJ22" s="3">
        <v>3832000</v>
      </c>
      <c r="AK22" s="16"/>
    </row>
    <row r="23" spans="1:37" ht="15.75" thickBot="1" x14ac:dyDescent="0.3">
      <c r="A23" s="14" t="s">
        <v>0</v>
      </c>
      <c r="B23" s="23">
        <v>6163000</v>
      </c>
      <c r="C23" s="24">
        <v>14730000</v>
      </c>
      <c r="D23" s="25"/>
      <c r="E23" s="23">
        <v>12440000</v>
      </c>
      <c r="F23" s="24">
        <v>20110000</v>
      </c>
      <c r="G23" s="25"/>
      <c r="H23" s="23">
        <v>4298000</v>
      </c>
      <c r="I23" s="24">
        <v>4389000</v>
      </c>
      <c r="J23" s="25"/>
      <c r="K23" s="23">
        <v>5304000</v>
      </c>
      <c r="L23" s="24">
        <v>4922000</v>
      </c>
      <c r="M23" s="25"/>
      <c r="N23" s="23">
        <v>9123000</v>
      </c>
      <c r="O23" s="24">
        <v>4147000</v>
      </c>
      <c r="P23" s="25"/>
      <c r="Q23" s="23">
        <v>5281000</v>
      </c>
      <c r="R23" s="24">
        <v>7333000</v>
      </c>
      <c r="S23" s="25"/>
      <c r="T23" s="24"/>
      <c r="U23" s="24"/>
      <c r="V23" s="24"/>
      <c r="W23" s="24"/>
      <c r="X23" s="24"/>
      <c r="Y23" s="24"/>
      <c r="Z23" s="23">
        <v>2619000</v>
      </c>
      <c r="AA23" s="3">
        <v>2726000</v>
      </c>
      <c r="AB23" s="25"/>
      <c r="AC23" s="24">
        <v>4068000</v>
      </c>
      <c r="AD23" s="3">
        <v>4051000</v>
      </c>
      <c r="AE23" s="25"/>
      <c r="AF23" s="24">
        <v>3219000</v>
      </c>
      <c r="AG23" s="3">
        <v>3685000</v>
      </c>
      <c r="AH23" s="25"/>
      <c r="AI23" s="24">
        <v>3258000</v>
      </c>
      <c r="AJ23" s="3">
        <v>3304000</v>
      </c>
      <c r="AK23" s="25"/>
    </row>
    <row r="24" spans="1:37" ht="15.75" thickBot="1" x14ac:dyDescent="0.3"/>
    <row r="25" spans="1:37" ht="15.75" thickBot="1" x14ac:dyDescent="0.3">
      <c r="B25" s="100" t="s">
        <v>13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2"/>
    </row>
    <row r="26" spans="1:37" x14ac:dyDescent="0.25">
      <c r="B26" s="94" t="s">
        <v>6</v>
      </c>
      <c r="C26" s="95"/>
      <c r="D26" s="96"/>
      <c r="E26" s="94" t="s">
        <v>7</v>
      </c>
      <c r="F26" s="95"/>
      <c r="G26" s="96"/>
      <c r="H26" s="94" t="s">
        <v>8</v>
      </c>
      <c r="I26" s="95"/>
      <c r="J26" s="96"/>
      <c r="K26" s="94" t="s">
        <v>9</v>
      </c>
      <c r="L26" s="95"/>
      <c r="M26" s="96"/>
      <c r="N26" s="94" t="s">
        <v>10</v>
      </c>
      <c r="O26" s="95"/>
      <c r="P26" s="96"/>
      <c r="Q26" s="94" t="s">
        <v>11</v>
      </c>
      <c r="R26" s="95"/>
      <c r="S26" s="96"/>
      <c r="T26" s="94" t="s">
        <v>8</v>
      </c>
      <c r="U26" s="95"/>
      <c r="V26" s="96"/>
      <c r="W26" s="94" t="s">
        <v>10</v>
      </c>
      <c r="X26" s="95"/>
      <c r="Y26" s="96"/>
      <c r="Z26" s="94" t="s">
        <v>15</v>
      </c>
      <c r="AA26" s="95"/>
      <c r="AB26" s="96"/>
      <c r="AC26" s="94" t="s">
        <v>2</v>
      </c>
      <c r="AD26" s="95"/>
      <c r="AE26" s="96"/>
      <c r="AF26" s="94" t="s">
        <v>1</v>
      </c>
      <c r="AG26" s="95"/>
      <c r="AH26" s="96"/>
      <c r="AI26" s="94" t="s">
        <v>16</v>
      </c>
      <c r="AJ26" s="95"/>
      <c r="AK26" s="96"/>
    </row>
    <row r="27" spans="1:37" ht="15.75" thickBot="1" x14ac:dyDescent="0.3">
      <c r="B27" s="41">
        <v>1</v>
      </c>
      <c r="C27" s="42">
        <v>2</v>
      </c>
      <c r="D27" s="43">
        <v>3</v>
      </c>
      <c r="E27" s="41">
        <v>1</v>
      </c>
      <c r="F27" s="42">
        <v>2</v>
      </c>
      <c r="G27" s="43">
        <v>3</v>
      </c>
      <c r="H27" s="41">
        <v>1</v>
      </c>
      <c r="I27" s="42">
        <v>2</v>
      </c>
      <c r="J27" s="43">
        <v>3</v>
      </c>
      <c r="K27" s="41">
        <v>1</v>
      </c>
      <c r="L27" s="42">
        <v>2</v>
      </c>
      <c r="M27" s="43">
        <v>3</v>
      </c>
      <c r="N27" s="41">
        <v>1</v>
      </c>
      <c r="O27" s="42">
        <v>2</v>
      </c>
      <c r="P27" s="43">
        <v>3</v>
      </c>
      <c r="Q27" s="41">
        <v>1</v>
      </c>
      <c r="R27" s="42">
        <v>2</v>
      </c>
      <c r="S27" s="43">
        <v>3</v>
      </c>
      <c r="T27" s="5">
        <v>1</v>
      </c>
      <c r="U27" s="6">
        <v>2</v>
      </c>
      <c r="V27" s="7">
        <v>3</v>
      </c>
      <c r="W27" s="6">
        <v>1</v>
      </c>
      <c r="X27" s="6">
        <v>2</v>
      </c>
      <c r="Y27" s="7">
        <v>3</v>
      </c>
      <c r="Z27" s="41">
        <v>1</v>
      </c>
      <c r="AA27" s="42">
        <v>2</v>
      </c>
      <c r="AB27" s="43">
        <v>3</v>
      </c>
      <c r="AC27" s="41">
        <v>1</v>
      </c>
      <c r="AD27" s="42">
        <v>2</v>
      </c>
      <c r="AE27" s="43">
        <v>3</v>
      </c>
      <c r="AF27" s="41">
        <v>1</v>
      </c>
      <c r="AG27" s="42">
        <v>2</v>
      </c>
      <c r="AH27" s="43">
        <v>3</v>
      </c>
      <c r="AI27" s="41">
        <v>1</v>
      </c>
      <c r="AJ27" s="42">
        <v>2</v>
      </c>
      <c r="AK27" s="43">
        <v>3</v>
      </c>
    </row>
    <row r="28" spans="1:37" x14ac:dyDescent="0.25">
      <c r="A28" s="15" t="s">
        <v>4</v>
      </c>
      <c r="B28" s="44">
        <f>MAX(0,B21-B$20)</f>
        <v>4660000</v>
      </c>
      <c r="C28" s="45">
        <f t="shared" ref="C28:AK28" si="60">MAX(0,C21-C$20)</f>
        <v>2858000</v>
      </c>
      <c r="D28" s="40">
        <f t="shared" si="60"/>
        <v>0</v>
      </c>
      <c r="E28" s="44">
        <f t="shared" si="60"/>
        <v>3750000</v>
      </c>
      <c r="F28" s="45">
        <f t="shared" si="60"/>
        <v>15780000</v>
      </c>
      <c r="G28" s="40">
        <f t="shared" si="60"/>
        <v>0</v>
      </c>
      <c r="H28" s="44">
        <f t="shared" si="60"/>
        <v>0</v>
      </c>
      <c r="I28" s="45">
        <f t="shared" si="60"/>
        <v>217000</v>
      </c>
      <c r="J28" s="40">
        <f t="shared" si="60"/>
        <v>0</v>
      </c>
      <c r="K28" s="44">
        <f t="shared" si="60"/>
        <v>0</v>
      </c>
      <c r="L28" s="45">
        <f t="shared" si="60"/>
        <v>983000</v>
      </c>
      <c r="M28" s="40">
        <f t="shared" si="60"/>
        <v>0</v>
      </c>
      <c r="N28" s="44">
        <f t="shared" si="60"/>
        <v>1976000</v>
      </c>
      <c r="O28" s="45">
        <f t="shared" si="60"/>
        <v>797000</v>
      </c>
      <c r="P28" s="40">
        <f t="shared" si="60"/>
        <v>0</v>
      </c>
      <c r="Q28" s="44">
        <f t="shared" si="60"/>
        <v>3446000</v>
      </c>
      <c r="R28" s="45">
        <f t="shared" si="60"/>
        <v>2026000</v>
      </c>
      <c r="S28" s="40">
        <f t="shared" si="60"/>
        <v>0</v>
      </c>
      <c r="T28" s="44">
        <f>AVERAGE(H28,K28)</f>
        <v>0</v>
      </c>
      <c r="U28" s="45">
        <f t="shared" ref="U28:U30" si="61">AVERAGE(I28,L28)</f>
        <v>600000</v>
      </c>
      <c r="V28" s="40">
        <f t="shared" ref="V28:V30" si="62">AVERAGE(J28,M28)</f>
        <v>0</v>
      </c>
      <c r="W28" s="44">
        <f>AVERAGE(N28,Q28)</f>
        <v>2711000</v>
      </c>
      <c r="X28" s="45">
        <f t="shared" ref="X28:X30" si="63">AVERAGE(O28,R28)</f>
        <v>1411500</v>
      </c>
      <c r="Y28" s="40">
        <f t="shared" ref="Y28:Y30" si="64">AVERAGE(P28,S28)</f>
        <v>0</v>
      </c>
      <c r="Z28" s="44">
        <f t="shared" si="60"/>
        <v>586000</v>
      </c>
      <c r="AA28" s="45">
        <f t="shared" si="60"/>
        <v>0</v>
      </c>
      <c r="AB28" s="40">
        <f t="shared" si="60"/>
        <v>0</v>
      </c>
      <c r="AC28" s="45">
        <f t="shared" si="60"/>
        <v>218000</v>
      </c>
      <c r="AD28" s="45">
        <f t="shared" si="60"/>
        <v>308000</v>
      </c>
      <c r="AE28" s="40">
        <f t="shared" si="60"/>
        <v>0</v>
      </c>
      <c r="AF28" s="45">
        <f t="shared" si="60"/>
        <v>508000</v>
      </c>
      <c r="AG28" s="45">
        <f t="shared" si="60"/>
        <v>0</v>
      </c>
      <c r="AH28" s="40">
        <f t="shared" si="60"/>
        <v>0</v>
      </c>
      <c r="AI28" s="45">
        <f t="shared" si="60"/>
        <v>1122000</v>
      </c>
      <c r="AJ28" s="45">
        <f t="shared" si="60"/>
        <v>0</v>
      </c>
      <c r="AK28" s="40">
        <f t="shared" si="60"/>
        <v>0</v>
      </c>
    </row>
    <row r="29" spans="1:37" x14ac:dyDescent="0.25">
      <c r="A29" s="15" t="s">
        <v>5</v>
      </c>
      <c r="B29" s="46">
        <f t="shared" ref="B29:AK29" si="65">MAX(0,B22-B$20)</f>
        <v>209000</v>
      </c>
      <c r="C29" s="47">
        <f t="shared" si="65"/>
        <v>768000</v>
      </c>
      <c r="D29" s="43">
        <f t="shared" si="65"/>
        <v>0</v>
      </c>
      <c r="E29" s="46">
        <f t="shared" si="65"/>
        <v>0</v>
      </c>
      <c r="F29" s="47">
        <f t="shared" si="65"/>
        <v>7300000</v>
      </c>
      <c r="G29" s="43">
        <f t="shared" si="65"/>
        <v>0</v>
      </c>
      <c r="H29" s="46">
        <f t="shared" si="65"/>
        <v>0</v>
      </c>
      <c r="I29" s="47">
        <f t="shared" si="65"/>
        <v>327000</v>
      </c>
      <c r="J29" s="43">
        <f t="shared" si="65"/>
        <v>0</v>
      </c>
      <c r="K29" s="46">
        <f t="shared" si="65"/>
        <v>0</v>
      </c>
      <c r="L29" s="47">
        <f t="shared" si="65"/>
        <v>0</v>
      </c>
      <c r="M29" s="43">
        <f t="shared" si="65"/>
        <v>0</v>
      </c>
      <c r="N29" s="46">
        <f t="shared" si="65"/>
        <v>2421000</v>
      </c>
      <c r="O29" s="47">
        <f t="shared" si="65"/>
        <v>1019000</v>
      </c>
      <c r="P29" s="43">
        <f t="shared" si="65"/>
        <v>0</v>
      </c>
      <c r="Q29" s="46">
        <f t="shared" si="65"/>
        <v>2840000</v>
      </c>
      <c r="R29" s="47">
        <f t="shared" si="65"/>
        <v>1213000</v>
      </c>
      <c r="S29" s="43">
        <f t="shared" si="65"/>
        <v>0</v>
      </c>
      <c r="T29" s="46">
        <f t="shared" ref="T29:T30" si="66">AVERAGE(H29,K29)</f>
        <v>0</v>
      </c>
      <c r="U29" s="47">
        <f t="shared" si="61"/>
        <v>163500</v>
      </c>
      <c r="V29" s="43">
        <f t="shared" si="62"/>
        <v>0</v>
      </c>
      <c r="W29" s="46">
        <f t="shared" ref="W29:W30" si="67">AVERAGE(N29,Q29)</f>
        <v>2630500</v>
      </c>
      <c r="X29" s="47">
        <f t="shared" si="63"/>
        <v>1116000</v>
      </c>
      <c r="Y29" s="43">
        <f t="shared" si="64"/>
        <v>0</v>
      </c>
      <c r="Z29" s="46">
        <f t="shared" si="65"/>
        <v>755000</v>
      </c>
      <c r="AA29" s="47">
        <f t="shared" si="65"/>
        <v>526000</v>
      </c>
      <c r="AB29" s="43">
        <f t="shared" si="65"/>
        <v>0</v>
      </c>
      <c r="AC29" s="47">
        <f t="shared" si="65"/>
        <v>0</v>
      </c>
      <c r="AD29" s="47">
        <f t="shared" si="65"/>
        <v>2356000</v>
      </c>
      <c r="AE29" s="43">
        <f t="shared" si="65"/>
        <v>0</v>
      </c>
      <c r="AF29" s="47">
        <f t="shared" si="65"/>
        <v>669000</v>
      </c>
      <c r="AG29" s="47">
        <f t="shared" si="65"/>
        <v>460000</v>
      </c>
      <c r="AH29" s="43">
        <f t="shared" si="65"/>
        <v>0</v>
      </c>
      <c r="AI29" s="47">
        <f t="shared" si="65"/>
        <v>677000</v>
      </c>
      <c r="AJ29" s="47">
        <f t="shared" si="65"/>
        <v>1099000</v>
      </c>
      <c r="AK29" s="43">
        <f t="shared" si="65"/>
        <v>0</v>
      </c>
    </row>
    <row r="30" spans="1:37" ht="15.75" thickBot="1" x14ac:dyDescent="0.3">
      <c r="A30" s="17" t="s">
        <v>0</v>
      </c>
      <c r="B30" s="48">
        <f t="shared" ref="B30:AK30" si="68">MAX(0,B23-B$20)</f>
        <v>0</v>
      </c>
      <c r="C30" s="49">
        <f t="shared" si="68"/>
        <v>4998000</v>
      </c>
      <c r="D30" s="7">
        <f t="shared" si="68"/>
        <v>0</v>
      </c>
      <c r="E30" s="48">
        <f t="shared" si="68"/>
        <v>1340000</v>
      </c>
      <c r="F30" s="49">
        <f t="shared" si="68"/>
        <v>9050000</v>
      </c>
      <c r="G30" s="7">
        <f t="shared" si="68"/>
        <v>0</v>
      </c>
      <c r="H30" s="48">
        <f t="shared" si="68"/>
        <v>0</v>
      </c>
      <c r="I30" s="49">
        <f t="shared" si="68"/>
        <v>42000</v>
      </c>
      <c r="J30" s="7">
        <f t="shared" si="68"/>
        <v>0</v>
      </c>
      <c r="K30" s="48">
        <f t="shared" si="68"/>
        <v>0</v>
      </c>
      <c r="L30" s="49">
        <f t="shared" si="68"/>
        <v>575000</v>
      </c>
      <c r="M30" s="7">
        <f t="shared" si="68"/>
        <v>0</v>
      </c>
      <c r="N30" s="48">
        <f t="shared" si="68"/>
        <v>6380000</v>
      </c>
      <c r="O30" s="49">
        <f t="shared" si="68"/>
        <v>1075000</v>
      </c>
      <c r="P30" s="7">
        <f t="shared" si="68"/>
        <v>0</v>
      </c>
      <c r="Q30" s="48">
        <f t="shared" si="68"/>
        <v>2188000</v>
      </c>
      <c r="R30" s="49">
        <f t="shared" si="68"/>
        <v>3159000</v>
      </c>
      <c r="S30" s="7">
        <f t="shared" si="68"/>
        <v>0</v>
      </c>
      <c r="T30" s="48">
        <f t="shared" si="66"/>
        <v>0</v>
      </c>
      <c r="U30" s="49">
        <f t="shared" si="61"/>
        <v>308500</v>
      </c>
      <c r="V30" s="7">
        <f t="shared" si="62"/>
        <v>0</v>
      </c>
      <c r="W30" s="48">
        <f t="shared" si="67"/>
        <v>4284000</v>
      </c>
      <c r="X30" s="49">
        <f t="shared" si="63"/>
        <v>2117000</v>
      </c>
      <c r="Y30" s="7">
        <f t="shared" si="64"/>
        <v>0</v>
      </c>
      <c r="Z30" s="48">
        <f t="shared" si="68"/>
        <v>276000</v>
      </c>
      <c r="AA30" s="49">
        <f t="shared" si="68"/>
        <v>0</v>
      </c>
      <c r="AB30" s="7">
        <f t="shared" si="68"/>
        <v>0</v>
      </c>
      <c r="AC30" s="49">
        <f t="shared" si="68"/>
        <v>256000</v>
      </c>
      <c r="AD30" s="49">
        <f t="shared" si="68"/>
        <v>0</v>
      </c>
      <c r="AE30" s="7">
        <f t="shared" si="68"/>
        <v>0</v>
      </c>
      <c r="AF30" s="49">
        <f t="shared" si="68"/>
        <v>91000</v>
      </c>
      <c r="AG30" s="49">
        <f t="shared" si="68"/>
        <v>128000</v>
      </c>
      <c r="AH30" s="7">
        <f t="shared" si="68"/>
        <v>0</v>
      </c>
      <c r="AI30" s="49">
        <f t="shared" si="68"/>
        <v>544000</v>
      </c>
      <c r="AJ30" s="49">
        <f t="shared" si="68"/>
        <v>571000</v>
      </c>
      <c r="AK30" s="7">
        <f t="shared" si="68"/>
        <v>0</v>
      </c>
    </row>
    <row r="33" spans="1:42" ht="12" customHeight="1" thickBot="1" x14ac:dyDescent="0.3"/>
    <row r="34" spans="1:42" ht="15.75" thickBot="1" x14ac:dyDescent="0.3">
      <c r="A34" s="26"/>
      <c r="B34" s="8" t="s">
        <v>14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1"/>
      <c r="U34" s="11"/>
      <c r="V34" s="11"/>
      <c r="W34" s="11"/>
      <c r="X34" s="11"/>
      <c r="Y34" s="11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0"/>
    </row>
    <row r="35" spans="1:42" x14ac:dyDescent="0.25">
      <c r="A35" s="15"/>
      <c r="B35" s="38" t="s">
        <v>6</v>
      </c>
      <c r="C35" s="39"/>
      <c r="D35" s="40"/>
      <c r="E35" s="38" t="s">
        <v>7</v>
      </c>
      <c r="F35" s="39"/>
      <c r="G35" s="40"/>
      <c r="H35" s="38" t="s">
        <v>8</v>
      </c>
      <c r="I35" s="39"/>
      <c r="J35" s="40"/>
      <c r="K35" s="38" t="s">
        <v>9</v>
      </c>
      <c r="L35" s="39"/>
      <c r="M35" s="40"/>
      <c r="N35" s="38" t="s">
        <v>10</v>
      </c>
      <c r="O35" s="39"/>
      <c r="P35" s="40"/>
      <c r="Q35" s="38" t="s">
        <v>11</v>
      </c>
      <c r="R35" s="39"/>
      <c r="S35" s="40"/>
      <c r="T35" s="94" t="s">
        <v>8</v>
      </c>
      <c r="U35" s="95"/>
      <c r="V35" s="96"/>
      <c r="W35" s="94" t="s">
        <v>10</v>
      </c>
      <c r="X35" s="95"/>
      <c r="Y35" s="96"/>
      <c r="Z35" s="38" t="s">
        <v>15</v>
      </c>
      <c r="AA35" s="39"/>
      <c r="AB35" s="40"/>
      <c r="AC35" s="38" t="s">
        <v>2</v>
      </c>
      <c r="AD35" s="39"/>
      <c r="AE35" s="40"/>
      <c r="AF35" s="38" t="s">
        <v>1</v>
      </c>
      <c r="AG35" s="39"/>
      <c r="AH35" s="40"/>
      <c r="AI35" s="38" t="s">
        <v>16</v>
      </c>
      <c r="AJ35" s="39"/>
      <c r="AK35" s="40"/>
    </row>
    <row r="36" spans="1:42" ht="15.75" thickBot="1" x14ac:dyDescent="0.3">
      <c r="A36" s="15"/>
      <c r="B36" s="5">
        <v>1</v>
      </c>
      <c r="C36" s="6">
        <v>2</v>
      </c>
      <c r="D36" s="7">
        <v>3</v>
      </c>
      <c r="E36" s="5">
        <v>1</v>
      </c>
      <c r="F36" s="6">
        <v>2</v>
      </c>
      <c r="G36" s="7">
        <v>3</v>
      </c>
      <c r="H36" s="5">
        <v>1</v>
      </c>
      <c r="I36" s="6">
        <v>2</v>
      </c>
      <c r="J36" s="7">
        <v>3</v>
      </c>
      <c r="K36" s="5">
        <v>1</v>
      </c>
      <c r="L36" s="6">
        <v>2</v>
      </c>
      <c r="M36" s="7">
        <v>3</v>
      </c>
      <c r="N36" s="5">
        <v>1</v>
      </c>
      <c r="O36" s="6">
        <v>2</v>
      </c>
      <c r="P36" s="7">
        <v>3</v>
      </c>
      <c r="Q36" s="5">
        <v>1</v>
      </c>
      <c r="R36" s="6">
        <v>2</v>
      </c>
      <c r="S36" s="7">
        <v>3</v>
      </c>
      <c r="T36" s="5">
        <v>1</v>
      </c>
      <c r="U36" s="6">
        <v>2</v>
      </c>
      <c r="V36" s="7">
        <v>3</v>
      </c>
      <c r="W36" s="6">
        <v>1</v>
      </c>
      <c r="X36" s="6">
        <v>2</v>
      </c>
      <c r="Y36" s="7">
        <v>3</v>
      </c>
      <c r="Z36" s="5">
        <v>1</v>
      </c>
      <c r="AA36" s="6">
        <v>2</v>
      </c>
      <c r="AB36" s="7">
        <v>3</v>
      </c>
      <c r="AC36" s="5">
        <v>1</v>
      </c>
      <c r="AD36" s="6">
        <v>2</v>
      </c>
      <c r="AE36" s="7">
        <v>3</v>
      </c>
      <c r="AF36" s="5">
        <v>1</v>
      </c>
      <c r="AG36" s="6">
        <v>2</v>
      </c>
      <c r="AH36" s="7">
        <v>3</v>
      </c>
      <c r="AI36" s="5">
        <v>1</v>
      </c>
      <c r="AJ36" s="6">
        <v>2</v>
      </c>
      <c r="AK36" s="7">
        <v>3</v>
      </c>
    </row>
    <row r="37" spans="1:42" x14ac:dyDescent="0.25">
      <c r="A37" s="12" t="s">
        <v>3</v>
      </c>
      <c r="B37" s="18">
        <v>11230000</v>
      </c>
      <c r="C37" s="19">
        <v>8661000</v>
      </c>
      <c r="D37" s="20"/>
      <c r="E37" s="19">
        <v>25460000</v>
      </c>
      <c r="F37" s="19">
        <v>10630000</v>
      </c>
      <c r="G37" s="20"/>
      <c r="H37" s="19">
        <v>5035000</v>
      </c>
      <c r="I37" s="19">
        <v>4063000</v>
      </c>
      <c r="J37" s="20"/>
      <c r="K37" s="19">
        <v>4666000</v>
      </c>
      <c r="L37" s="19">
        <v>4514000</v>
      </c>
      <c r="M37" s="20"/>
      <c r="N37" s="19">
        <v>2864000</v>
      </c>
      <c r="O37" s="19">
        <v>4063000</v>
      </c>
      <c r="P37" s="20"/>
      <c r="Q37" s="19">
        <v>3974000</v>
      </c>
      <c r="R37" s="19">
        <v>4034000</v>
      </c>
      <c r="S37" s="20"/>
      <c r="T37" s="63"/>
      <c r="U37" s="63"/>
      <c r="V37" s="63"/>
      <c r="W37" s="63"/>
      <c r="X37" s="63"/>
      <c r="Y37" s="63"/>
      <c r="Z37" s="22">
        <v>3186000</v>
      </c>
      <c r="AA37" s="22">
        <v>2640000</v>
      </c>
      <c r="AB37" s="20"/>
      <c r="AC37" s="22">
        <v>5189000</v>
      </c>
      <c r="AD37" s="22">
        <v>5197000</v>
      </c>
      <c r="AE37" s="20"/>
      <c r="AF37" s="22">
        <v>3312000</v>
      </c>
      <c r="AG37" s="22">
        <v>4035000</v>
      </c>
      <c r="AH37" s="20"/>
      <c r="AI37" s="22">
        <v>3150000</v>
      </c>
      <c r="AJ37" s="22">
        <v>3597000</v>
      </c>
      <c r="AK37" s="20"/>
    </row>
    <row r="38" spans="1:42" x14ac:dyDescent="0.25">
      <c r="A38" s="13" t="s">
        <v>4</v>
      </c>
      <c r="B38" s="21">
        <v>8489000</v>
      </c>
      <c r="C38" s="22">
        <v>6840000</v>
      </c>
      <c r="D38" s="16"/>
      <c r="E38" s="22">
        <v>16610000</v>
      </c>
      <c r="F38" s="22">
        <v>19850000</v>
      </c>
      <c r="G38" s="16"/>
      <c r="H38" s="22">
        <v>3584000</v>
      </c>
      <c r="I38" s="22">
        <v>3362000</v>
      </c>
      <c r="J38" s="16"/>
      <c r="K38" s="22">
        <v>3711000</v>
      </c>
      <c r="L38" s="22">
        <v>3369000</v>
      </c>
      <c r="M38" s="16"/>
      <c r="N38" s="22">
        <v>3068000</v>
      </c>
      <c r="O38" s="22">
        <v>4255000</v>
      </c>
      <c r="P38" s="16"/>
      <c r="Q38" s="22">
        <v>4187000</v>
      </c>
      <c r="R38" s="22">
        <v>5915000</v>
      </c>
      <c r="S38" s="16"/>
      <c r="T38" s="63"/>
      <c r="U38" s="63"/>
      <c r="V38" s="63"/>
      <c r="W38" s="63"/>
      <c r="X38" s="63"/>
      <c r="Y38" s="63"/>
      <c r="Z38" s="22">
        <v>2600000</v>
      </c>
      <c r="AA38" s="22">
        <v>2499000</v>
      </c>
      <c r="AB38" s="16"/>
      <c r="AC38" s="22">
        <v>3573000</v>
      </c>
      <c r="AD38" s="22">
        <v>3130000</v>
      </c>
      <c r="AE38" s="16"/>
      <c r="AF38" s="22">
        <v>3298000</v>
      </c>
      <c r="AG38" s="22">
        <v>2626000</v>
      </c>
      <c r="AH38" s="16"/>
      <c r="AI38" s="22">
        <v>3052000</v>
      </c>
      <c r="AJ38" s="22">
        <v>3699000</v>
      </c>
      <c r="AK38" s="16"/>
    </row>
    <row r="39" spans="1:42" x14ac:dyDescent="0.25">
      <c r="A39" s="13" t="s">
        <v>5</v>
      </c>
      <c r="B39" s="21">
        <v>9538000</v>
      </c>
      <c r="C39" s="22">
        <v>4978000</v>
      </c>
      <c r="D39" s="16"/>
      <c r="E39" s="22">
        <v>21790000</v>
      </c>
      <c r="F39" s="22">
        <v>7876000</v>
      </c>
      <c r="G39" s="16"/>
      <c r="H39" s="22">
        <v>4738000</v>
      </c>
      <c r="I39" s="22">
        <v>4413000</v>
      </c>
      <c r="J39" s="16"/>
      <c r="K39" s="22">
        <v>4251000</v>
      </c>
      <c r="L39" s="22">
        <v>4446000</v>
      </c>
      <c r="M39" s="16"/>
      <c r="N39" s="22">
        <v>3949000</v>
      </c>
      <c r="O39" s="22">
        <v>5511000</v>
      </c>
      <c r="P39" s="16"/>
      <c r="Q39" s="22">
        <v>6054000</v>
      </c>
      <c r="R39" s="22">
        <v>5277000</v>
      </c>
      <c r="S39" s="16"/>
      <c r="T39" s="63"/>
      <c r="U39" s="63"/>
      <c r="V39" s="63"/>
      <c r="W39" s="63"/>
      <c r="X39" s="63"/>
      <c r="Y39" s="63"/>
      <c r="Z39" s="22">
        <v>3978000</v>
      </c>
      <c r="AA39" s="22">
        <v>2998000</v>
      </c>
      <c r="AB39" s="16"/>
      <c r="AC39" s="22">
        <v>4485000</v>
      </c>
      <c r="AD39" s="22">
        <v>6195000</v>
      </c>
      <c r="AE39" s="16"/>
      <c r="AF39" s="22">
        <v>5290000</v>
      </c>
      <c r="AG39" s="22">
        <v>3218000</v>
      </c>
      <c r="AH39" s="16"/>
      <c r="AI39" s="22">
        <v>4078000</v>
      </c>
      <c r="AJ39" s="22">
        <v>4776000</v>
      </c>
      <c r="AK39" s="16"/>
    </row>
    <row r="40" spans="1:42" ht="15.75" thickBot="1" x14ac:dyDescent="0.3">
      <c r="A40" s="14" t="s">
        <v>0</v>
      </c>
      <c r="B40" s="23">
        <v>11920000</v>
      </c>
      <c r="C40" s="24">
        <v>15310000</v>
      </c>
      <c r="D40" s="25"/>
      <c r="E40" s="24">
        <v>20440000</v>
      </c>
      <c r="F40" s="24">
        <v>15020000</v>
      </c>
      <c r="G40" s="25"/>
      <c r="H40" s="24">
        <v>4107000</v>
      </c>
      <c r="I40" s="24">
        <v>5286000</v>
      </c>
      <c r="J40" s="25"/>
      <c r="K40" s="24">
        <v>3819000</v>
      </c>
      <c r="L40" s="24">
        <v>5364000</v>
      </c>
      <c r="M40" s="25"/>
      <c r="N40" s="24">
        <v>4579000</v>
      </c>
      <c r="O40" s="24">
        <v>3926000</v>
      </c>
      <c r="P40" s="25"/>
      <c r="Q40" s="24">
        <v>6401000</v>
      </c>
      <c r="R40" s="24">
        <v>4415000</v>
      </c>
      <c r="S40" s="25"/>
      <c r="T40" s="24"/>
      <c r="U40" s="24"/>
      <c r="V40" s="24"/>
      <c r="W40" s="24"/>
      <c r="X40" s="24"/>
      <c r="Y40" s="24"/>
      <c r="Z40" s="24">
        <v>2887000</v>
      </c>
      <c r="AA40" s="24">
        <v>2740000</v>
      </c>
      <c r="AB40" s="25"/>
      <c r="AC40" s="24">
        <v>3837000</v>
      </c>
      <c r="AD40" s="24">
        <v>4267000</v>
      </c>
      <c r="AE40" s="25"/>
      <c r="AF40" s="24">
        <v>3768000</v>
      </c>
      <c r="AG40" s="24">
        <v>4303000</v>
      </c>
      <c r="AH40" s="25"/>
      <c r="AI40" s="24">
        <v>3869000</v>
      </c>
      <c r="AJ40" s="24">
        <v>3458000</v>
      </c>
      <c r="AK40" s="25"/>
    </row>
    <row r="41" spans="1:42" ht="15.75" thickBot="1" x14ac:dyDescent="0.3">
      <c r="A41" s="1"/>
      <c r="B41" s="2"/>
      <c r="C41" s="2"/>
      <c r="D41" s="2"/>
      <c r="E41" s="3"/>
      <c r="F41" s="3"/>
      <c r="G41" s="3"/>
      <c r="H41" s="3"/>
      <c r="I41" s="3"/>
      <c r="L41" s="2"/>
      <c r="S41" s="3"/>
      <c r="T41" s="3"/>
      <c r="U41" s="3"/>
      <c r="V41" s="3"/>
      <c r="W41" s="3"/>
      <c r="X41" s="3"/>
      <c r="Y41" s="3"/>
      <c r="Z41" s="3"/>
      <c r="AA41" s="3"/>
    </row>
    <row r="42" spans="1:42" ht="12" customHeight="1" thickBot="1" x14ac:dyDescent="0.3">
      <c r="B42" s="100" t="s">
        <v>14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2"/>
    </row>
    <row r="43" spans="1:42" x14ac:dyDescent="0.25">
      <c r="B43" s="94" t="s">
        <v>6</v>
      </c>
      <c r="C43" s="95"/>
      <c r="D43" s="96"/>
      <c r="E43" s="94" t="s">
        <v>7</v>
      </c>
      <c r="F43" s="95"/>
      <c r="G43" s="96"/>
      <c r="H43" s="94" t="s">
        <v>8</v>
      </c>
      <c r="I43" s="95"/>
      <c r="J43" s="96"/>
      <c r="K43" s="94" t="s">
        <v>9</v>
      </c>
      <c r="L43" s="95"/>
      <c r="M43" s="96"/>
      <c r="N43" s="94" t="s">
        <v>10</v>
      </c>
      <c r="O43" s="95"/>
      <c r="P43" s="96"/>
      <c r="Q43" s="94" t="s">
        <v>11</v>
      </c>
      <c r="R43" s="95"/>
      <c r="S43" s="96"/>
      <c r="T43" s="94" t="s">
        <v>8</v>
      </c>
      <c r="U43" s="95"/>
      <c r="V43" s="96"/>
      <c r="W43" s="94" t="s">
        <v>10</v>
      </c>
      <c r="X43" s="95"/>
      <c r="Y43" s="96"/>
      <c r="Z43" s="94" t="s">
        <v>15</v>
      </c>
      <c r="AA43" s="95"/>
      <c r="AB43" s="96"/>
      <c r="AC43" s="94" t="s">
        <v>2</v>
      </c>
      <c r="AD43" s="95"/>
      <c r="AE43" s="96"/>
      <c r="AF43" s="94" t="s">
        <v>1</v>
      </c>
      <c r="AG43" s="95"/>
      <c r="AH43" s="96"/>
      <c r="AI43" s="94" t="s">
        <v>16</v>
      </c>
      <c r="AJ43" s="95"/>
      <c r="AK43" s="96"/>
    </row>
    <row r="44" spans="1:42" ht="15.75" thickBot="1" x14ac:dyDescent="0.3">
      <c r="B44" s="41">
        <v>1</v>
      </c>
      <c r="C44" s="42">
        <v>2</v>
      </c>
      <c r="D44" s="43">
        <v>3</v>
      </c>
      <c r="E44" s="41">
        <v>1</v>
      </c>
      <c r="F44" s="42">
        <v>2</v>
      </c>
      <c r="G44" s="43">
        <v>3</v>
      </c>
      <c r="H44" s="41">
        <v>1</v>
      </c>
      <c r="I44" s="42">
        <v>2</v>
      </c>
      <c r="J44" s="43">
        <v>3</v>
      </c>
      <c r="K44" s="41">
        <v>1</v>
      </c>
      <c r="L44" s="42">
        <v>2</v>
      </c>
      <c r="M44" s="43">
        <v>3</v>
      </c>
      <c r="N44" s="41">
        <v>1</v>
      </c>
      <c r="O44" s="42">
        <v>2</v>
      </c>
      <c r="P44" s="43">
        <v>3</v>
      </c>
      <c r="Q44" s="41">
        <v>1</v>
      </c>
      <c r="R44" s="42">
        <v>2</v>
      </c>
      <c r="S44" s="43">
        <v>3</v>
      </c>
      <c r="T44" s="5">
        <v>1</v>
      </c>
      <c r="U44" s="6">
        <v>2</v>
      </c>
      <c r="V44" s="7">
        <v>3</v>
      </c>
      <c r="W44" s="6">
        <v>1</v>
      </c>
      <c r="X44" s="6">
        <v>2</v>
      </c>
      <c r="Y44" s="7">
        <v>3</v>
      </c>
      <c r="Z44" s="41">
        <v>1</v>
      </c>
      <c r="AA44" s="42">
        <v>2</v>
      </c>
      <c r="AB44" s="43">
        <v>3</v>
      </c>
      <c r="AC44" s="41">
        <v>1</v>
      </c>
      <c r="AD44" s="42">
        <v>2</v>
      </c>
      <c r="AE44" s="43">
        <v>3</v>
      </c>
      <c r="AF44" s="41">
        <v>1</v>
      </c>
      <c r="AG44" s="42">
        <v>2</v>
      </c>
      <c r="AH44" s="43">
        <v>3</v>
      </c>
      <c r="AI44" s="41">
        <v>1</v>
      </c>
      <c r="AJ44" s="42">
        <v>2</v>
      </c>
      <c r="AK44" s="43">
        <v>3</v>
      </c>
    </row>
    <row r="45" spans="1:42" x14ac:dyDescent="0.25">
      <c r="A45" s="15" t="s">
        <v>4</v>
      </c>
      <c r="B45" s="44">
        <f>MAX(0,B38-B$37)</f>
        <v>0</v>
      </c>
      <c r="C45" s="45">
        <f t="shared" ref="C45:AK45" si="69">MAX(0,C38-C$37)</f>
        <v>0</v>
      </c>
      <c r="D45" s="40">
        <f t="shared" si="69"/>
        <v>0</v>
      </c>
      <c r="E45" s="44">
        <f t="shared" si="69"/>
        <v>0</v>
      </c>
      <c r="F45" s="45">
        <f t="shared" si="69"/>
        <v>9220000</v>
      </c>
      <c r="G45" s="40">
        <f t="shared" si="69"/>
        <v>0</v>
      </c>
      <c r="H45" s="44">
        <f t="shared" si="69"/>
        <v>0</v>
      </c>
      <c r="I45" s="45">
        <f t="shared" si="69"/>
        <v>0</v>
      </c>
      <c r="J45" s="40">
        <f t="shared" si="69"/>
        <v>0</v>
      </c>
      <c r="K45" s="44">
        <f t="shared" si="69"/>
        <v>0</v>
      </c>
      <c r="L45" s="45">
        <f t="shared" si="69"/>
        <v>0</v>
      </c>
      <c r="M45" s="40">
        <f t="shared" si="69"/>
        <v>0</v>
      </c>
      <c r="N45" s="44">
        <f t="shared" si="69"/>
        <v>204000</v>
      </c>
      <c r="O45" s="45">
        <f t="shared" si="69"/>
        <v>192000</v>
      </c>
      <c r="P45" s="40">
        <f t="shared" si="69"/>
        <v>0</v>
      </c>
      <c r="Q45" s="44">
        <f t="shared" si="69"/>
        <v>213000</v>
      </c>
      <c r="R45" s="45">
        <f t="shared" si="69"/>
        <v>1881000</v>
      </c>
      <c r="S45" s="40">
        <f t="shared" si="69"/>
        <v>0</v>
      </c>
      <c r="T45" s="44">
        <f>AVERAGE(H45,K45)</f>
        <v>0</v>
      </c>
      <c r="U45" s="45">
        <f t="shared" ref="U45:U47" si="70">AVERAGE(I45,L45)</f>
        <v>0</v>
      </c>
      <c r="V45" s="40">
        <f t="shared" ref="V45:V47" si="71">AVERAGE(J45,M45)</f>
        <v>0</v>
      </c>
      <c r="W45" s="44">
        <f>AVERAGE(N45,Q45)</f>
        <v>208500</v>
      </c>
      <c r="X45" s="45">
        <f t="shared" ref="X45:X47" si="72">AVERAGE(O45,R45)</f>
        <v>1036500</v>
      </c>
      <c r="Y45" s="40">
        <f t="shared" ref="Y45:Y47" si="73">AVERAGE(P45,S45)</f>
        <v>0</v>
      </c>
      <c r="Z45" s="44">
        <f t="shared" si="69"/>
        <v>0</v>
      </c>
      <c r="AA45" s="45">
        <f t="shared" si="69"/>
        <v>0</v>
      </c>
      <c r="AB45" s="40">
        <f t="shared" si="69"/>
        <v>0</v>
      </c>
      <c r="AC45" s="45">
        <f t="shared" si="69"/>
        <v>0</v>
      </c>
      <c r="AD45" s="45">
        <f t="shared" si="69"/>
        <v>0</v>
      </c>
      <c r="AE45" s="40">
        <f t="shared" si="69"/>
        <v>0</v>
      </c>
      <c r="AF45" s="45">
        <f t="shared" si="69"/>
        <v>0</v>
      </c>
      <c r="AG45" s="45">
        <f t="shared" si="69"/>
        <v>0</v>
      </c>
      <c r="AH45" s="40">
        <f t="shared" si="69"/>
        <v>0</v>
      </c>
      <c r="AI45" s="45">
        <f t="shared" si="69"/>
        <v>0</v>
      </c>
      <c r="AJ45" s="45">
        <f t="shared" si="69"/>
        <v>102000</v>
      </c>
      <c r="AK45" s="40">
        <f t="shared" si="69"/>
        <v>0</v>
      </c>
    </row>
    <row r="46" spans="1:42" x14ac:dyDescent="0.25">
      <c r="A46" s="15" t="s">
        <v>5</v>
      </c>
      <c r="B46" s="46">
        <f t="shared" ref="B46:AK46" si="74">MAX(0,B39-B$37)</f>
        <v>0</v>
      </c>
      <c r="C46" s="47">
        <f t="shared" si="74"/>
        <v>0</v>
      </c>
      <c r="D46" s="43">
        <f t="shared" si="74"/>
        <v>0</v>
      </c>
      <c r="E46" s="46">
        <f t="shared" si="74"/>
        <v>0</v>
      </c>
      <c r="F46" s="47">
        <f t="shared" si="74"/>
        <v>0</v>
      </c>
      <c r="G46" s="43">
        <f t="shared" si="74"/>
        <v>0</v>
      </c>
      <c r="H46" s="46">
        <f t="shared" si="74"/>
        <v>0</v>
      </c>
      <c r="I46" s="47">
        <f t="shared" si="74"/>
        <v>350000</v>
      </c>
      <c r="J46" s="43">
        <f t="shared" si="74"/>
        <v>0</v>
      </c>
      <c r="K46" s="46">
        <f t="shared" si="74"/>
        <v>0</v>
      </c>
      <c r="L46" s="47">
        <f t="shared" si="74"/>
        <v>0</v>
      </c>
      <c r="M46" s="43">
        <f t="shared" si="74"/>
        <v>0</v>
      </c>
      <c r="N46" s="46">
        <f t="shared" si="74"/>
        <v>1085000</v>
      </c>
      <c r="O46" s="47">
        <f t="shared" si="74"/>
        <v>1448000</v>
      </c>
      <c r="P46" s="43">
        <f t="shared" si="74"/>
        <v>0</v>
      </c>
      <c r="Q46" s="46">
        <f t="shared" si="74"/>
        <v>2080000</v>
      </c>
      <c r="R46" s="47">
        <f t="shared" si="74"/>
        <v>1243000</v>
      </c>
      <c r="S46" s="43">
        <f t="shared" si="74"/>
        <v>0</v>
      </c>
      <c r="T46" s="46">
        <f t="shared" ref="T46:T47" si="75">AVERAGE(H46,K46)</f>
        <v>0</v>
      </c>
      <c r="U46" s="47">
        <f t="shared" si="70"/>
        <v>175000</v>
      </c>
      <c r="V46" s="43">
        <f t="shared" si="71"/>
        <v>0</v>
      </c>
      <c r="W46" s="46">
        <f t="shared" ref="W46:W47" si="76">AVERAGE(N46,Q46)</f>
        <v>1582500</v>
      </c>
      <c r="X46" s="47">
        <f t="shared" si="72"/>
        <v>1345500</v>
      </c>
      <c r="Y46" s="43">
        <f t="shared" si="73"/>
        <v>0</v>
      </c>
      <c r="Z46" s="46">
        <f t="shared" si="74"/>
        <v>792000</v>
      </c>
      <c r="AA46" s="47">
        <f t="shared" si="74"/>
        <v>358000</v>
      </c>
      <c r="AB46" s="43">
        <f t="shared" si="74"/>
        <v>0</v>
      </c>
      <c r="AC46" s="47">
        <f t="shared" si="74"/>
        <v>0</v>
      </c>
      <c r="AD46" s="47">
        <f t="shared" si="74"/>
        <v>998000</v>
      </c>
      <c r="AE46" s="43">
        <f t="shared" si="74"/>
        <v>0</v>
      </c>
      <c r="AF46" s="47">
        <f t="shared" si="74"/>
        <v>1978000</v>
      </c>
      <c r="AG46" s="47">
        <f t="shared" si="74"/>
        <v>0</v>
      </c>
      <c r="AH46" s="43">
        <f t="shared" si="74"/>
        <v>0</v>
      </c>
      <c r="AI46" s="47">
        <f t="shared" si="74"/>
        <v>928000</v>
      </c>
      <c r="AJ46" s="47">
        <f t="shared" si="74"/>
        <v>1179000</v>
      </c>
      <c r="AK46" s="43">
        <f t="shared" si="74"/>
        <v>0</v>
      </c>
    </row>
    <row r="47" spans="1:42" ht="15.75" thickBot="1" x14ac:dyDescent="0.3">
      <c r="A47" s="17" t="s">
        <v>0</v>
      </c>
      <c r="B47" s="48">
        <f t="shared" ref="B47:AK47" si="77">MAX(0,B40-B$37)</f>
        <v>690000</v>
      </c>
      <c r="C47" s="49">
        <f t="shared" si="77"/>
        <v>6649000</v>
      </c>
      <c r="D47" s="7">
        <f t="shared" si="77"/>
        <v>0</v>
      </c>
      <c r="E47" s="48">
        <f t="shared" si="77"/>
        <v>0</v>
      </c>
      <c r="F47" s="49">
        <f t="shared" si="77"/>
        <v>4390000</v>
      </c>
      <c r="G47" s="7">
        <f t="shared" si="77"/>
        <v>0</v>
      </c>
      <c r="H47" s="48">
        <f t="shared" si="77"/>
        <v>0</v>
      </c>
      <c r="I47" s="49">
        <f t="shared" si="77"/>
        <v>1223000</v>
      </c>
      <c r="J47" s="7">
        <f t="shared" si="77"/>
        <v>0</v>
      </c>
      <c r="K47" s="48">
        <f t="shared" si="77"/>
        <v>0</v>
      </c>
      <c r="L47" s="49">
        <f t="shared" si="77"/>
        <v>850000</v>
      </c>
      <c r="M47" s="7">
        <f t="shared" si="77"/>
        <v>0</v>
      </c>
      <c r="N47" s="48">
        <f t="shared" si="77"/>
        <v>1715000</v>
      </c>
      <c r="O47" s="49">
        <f t="shared" si="77"/>
        <v>0</v>
      </c>
      <c r="P47" s="7">
        <f t="shared" si="77"/>
        <v>0</v>
      </c>
      <c r="Q47" s="48">
        <f t="shared" si="77"/>
        <v>2427000</v>
      </c>
      <c r="R47" s="49">
        <f t="shared" si="77"/>
        <v>381000</v>
      </c>
      <c r="S47" s="7">
        <f t="shared" si="77"/>
        <v>0</v>
      </c>
      <c r="T47" s="48">
        <f t="shared" si="75"/>
        <v>0</v>
      </c>
      <c r="U47" s="49">
        <f t="shared" si="70"/>
        <v>1036500</v>
      </c>
      <c r="V47" s="7">
        <f t="shared" si="71"/>
        <v>0</v>
      </c>
      <c r="W47" s="48">
        <f t="shared" si="76"/>
        <v>2071000</v>
      </c>
      <c r="X47" s="49">
        <f t="shared" si="72"/>
        <v>190500</v>
      </c>
      <c r="Y47" s="7">
        <f t="shared" si="73"/>
        <v>0</v>
      </c>
      <c r="Z47" s="48">
        <f t="shared" si="77"/>
        <v>0</v>
      </c>
      <c r="AA47" s="49">
        <f t="shared" si="77"/>
        <v>100000</v>
      </c>
      <c r="AB47" s="7">
        <f t="shared" si="77"/>
        <v>0</v>
      </c>
      <c r="AC47" s="49">
        <f t="shared" si="77"/>
        <v>0</v>
      </c>
      <c r="AD47" s="49">
        <f t="shared" si="77"/>
        <v>0</v>
      </c>
      <c r="AE47" s="7">
        <f t="shared" si="77"/>
        <v>0</v>
      </c>
      <c r="AF47" s="49">
        <f t="shared" si="77"/>
        <v>456000</v>
      </c>
      <c r="AG47" s="49">
        <f t="shared" si="77"/>
        <v>268000</v>
      </c>
      <c r="AH47" s="7">
        <f t="shared" si="77"/>
        <v>0</v>
      </c>
      <c r="AI47" s="49">
        <f t="shared" si="77"/>
        <v>719000</v>
      </c>
      <c r="AJ47" s="49">
        <f t="shared" si="77"/>
        <v>0</v>
      </c>
      <c r="AK47" s="7">
        <f t="shared" si="77"/>
        <v>0</v>
      </c>
      <c r="AL47" s="4"/>
      <c r="AM47" s="4"/>
      <c r="AN47" s="4"/>
      <c r="AO47" s="4"/>
      <c r="AP47" s="4"/>
    </row>
    <row r="48" spans="1:42" x14ac:dyDescent="0.25">
      <c r="AP48" s="31"/>
    </row>
    <row r="49" spans="1:42" ht="15.75" thickBot="1" x14ac:dyDescent="0.3">
      <c r="AP49" s="31"/>
    </row>
    <row r="50" spans="1:42" ht="15.75" thickBot="1" x14ac:dyDescent="0.3">
      <c r="A50" s="26"/>
      <c r="B50" s="8" t="s">
        <v>17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1"/>
      <c r="U50" s="11"/>
      <c r="V50" s="11"/>
      <c r="W50" s="11"/>
      <c r="X50" s="11"/>
      <c r="Y50" s="11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0"/>
      <c r="AP50" s="31"/>
    </row>
    <row r="51" spans="1:42" x14ac:dyDescent="0.25">
      <c r="A51" s="15"/>
      <c r="B51" s="38" t="s">
        <v>6</v>
      </c>
      <c r="C51" s="39"/>
      <c r="D51" s="40"/>
      <c r="E51" s="38" t="s">
        <v>7</v>
      </c>
      <c r="F51" s="39"/>
      <c r="G51" s="40"/>
      <c r="H51" s="38" t="s">
        <v>8</v>
      </c>
      <c r="I51" s="39"/>
      <c r="J51" s="40"/>
      <c r="K51" s="38" t="s">
        <v>9</v>
      </c>
      <c r="L51" s="39"/>
      <c r="M51" s="40"/>
      <c r="N51" s="38" t="s">
        <v>10</v>
      </c>
      <c r="O51" s="39"/>
      <c r="P51" s="40"/>
      <c r="Q51" s="38" t="s">
        <v>11</v>
      </c>
      <c r="R51" s="39"/>
      <c r="S51" s="40"/>
      <c r="T51" s="94" t="s">
        <v>8</v>
      </c>
      <c r="U51" s="95"/>
      <c r="V51" s="96"/>
      <c r="W51" s="94" t="s">
        <v>10</v>
      </c>
      <c r="X51" s="95"/>
      <c r="Y51" s="96"/>
      <c r="Z51" s="38" t="s">
        <v>15</v>
      </c>
      <c r="AA51" s="39"/>
      <c r="AB51" s="40"/>
      <c r="AC51" s="38" t="s">
        <v>2</v>
      </c>
      <c r="AD51" s="39"/>
      <c r="AE51" s="40"/>
      <c r="AF51" s="38" t="s">
        <v>1</v>
      </c>
      <c r="AG51" s="39"/>
      <c r="AH51" s="40"/>
      <c r="AI51" s="38" t="s">
        <v>16</v>
      </c>
      <c r="AJ51" s="39"/>
      <c r="AK51" s="40"/>
      <c r="AP51" s="31"/>
    </row>
    <row r="52" spans="1:42" ht="15.75" thickBot="1" x14ac:dyDescent="0.3">
      <c r="A52" s="15"/>
      <c r="B52" s="5">
        <v>1</v>
      </c>
      <c r="C52" s="6">
        <v>2</v>
      </c>
      <c r="D52" s="7">
        <v>3</v>
      </c>
      <c r="E52" s="5">
        <v>1</v>
      </c>
      <c r="F52" s="6">
        <v>2</v>
      </c>
      <c r="G52" s="7">
        <v>3</v>
      </c>
      <c r="H52" s="5">
        <v>1</v>
      </c>
      <c r="I52" s="6">
        <v>2</v>
      </c>
      <c r="J52" s="7">
        <v>3</v>
      </c>
      <c r="K52" s="5">
        <v>1</v>
      </c>
      <c r="L52" s="6">
        <v>2</v>
      </c>
      <c r="M52" s="7">
        <v>3</v>
      </c>
      <c r="N52" s="5">
        <v>1</v>
      </c>
      <c r="O52" s="6">
        <v>2</v>
      </c>
      <c r="P52" s="7">
        <v>3</v>
      </c>
      <c r="Q52" s="5">
        <v>1</v>
      </c>
      <c r="R52" s="6">
        <v>2</v>
      </c>
      <c r="S52" s="7">
        <v>3</v>
      </c>
      <c r="T52" s="5">
        <v>1</v>
      </c>
      <c r="U52" s="6">
        <v>2</v>
      </c>
      <c r="V52" s="7">
        <v>3</v>
      </c>
      <c r="W52" s="6">
        <v>1</v>
      </c>
      <c r="X52" s="6">
        <v>2</v>
      </c>
      <c r="Y52" s="7">
        <v>3</v>
      </c>
      <c r="Z52" s="5">
        <v>1</v>
      </c>
      <c r="AA52" s="6">
        <v>2</v>
      </c>
      <c r="AB52" s="7">
        <v>3</v>
      </c>
      <c r="AC52" s="5">
        <v>1</v>
      </c>
      <c r="AD52" s="6">
        <v>2</v>
      </c>
      <c r="AE52" s="7">
        <v>3</v>
      </c>
      <c r="AF52" s="5">
        <v>1</v>
      </c>
      <c r="AG52" s="6">
        <v>2</v>
      </c>
      <c r="AH52" s="7">
        <v>3</v>
      </c>
      <c r="AI52" s="5">
        <v>1</v>
      </c>
      <c r="AJ52" s="6">
        <v>2</v>
      </c>
      <c r="AK52" s="7">
        <v>3</v>
      </c>
    </row>
    <row r="53" spans="1:42" x14ac:dyDescent="0.25">
      <c r="A53" s="12" t="s">
        <v>3</v>
      </c>
      <c r="B53" s="18">
        <v>7657000</v>
      </c>
      <c r="C53" s="19">
        <v>6522000</v>
      </c>
      <c r="D53" s="27">
        <v>7705000</v>
      </c>
      <c r="E53" s="18">
        <v>15860000</v>
      </c>
      <c r="F53" s="19">
        <v>17080000</v>
      </c>
      <c r="G53" s="27">
        <v>7863000</v>
      </c>
      <c r="H53" s="18">
        <v>4405000</v>
      </c>
      <c r="I53" s="19">
        <v>5838000</v>
      </c>
      <c r="J53" s="27">
        <v>3728000</v>
      </c>
      <c r="K53" s="18">
        <v>4219000</v>
      </c>
      <c r="L53" s="19">
        <v>4642000</v>
      </c>
      <c r="M53" s="27">
        <v>3740000</v>
      </c>
      <c r="N53" s="18">
        <v>4300000</v>
      </c>
      <c r="O53" s="19">
        <v>3277000</v>
      </c>
      <c r="P53" s="27">
        <v>2827000</v>
      </c>
      <c r="Q53" s="18">
        <v>5147000</v>
      </c>
      <c r="R53" s="19">
        <v>4482000</v>
      </c>
      <c r="S53" s="27">
        <v>3396000</v>
      </c>
      <c r="T53" s="78"/>
      <c r="U53" s="78"/>
      <c r="V53" s="78"/>
      <c r="W53" s="78"/>
      <c r="X53" s="78"/>
      <c r="Y53" s="78"/>
      <c r="Z53" s="18">
        <v>3015000</v>
      </c>
      <c r="AA53" s="19">
        <v>2896000</v>
      </c>
      <c r="AB53" s="27">
        <v>2203000</v>
      </c>
      <c r="AC53" s="18">
        <v>4529000</v>
      </c>
      <c r="AD53" s="19">
        <v>4308000</v>
      </c>
      <c r="AE53" s="27">
        <v>4515000</v>
      </c>
      <c r="AF53" s="18">
        <v>3531000</v>
      </c>
      <c r="AG53" s="19">
        <v>3458000</v>
      </c>
      <c r="AH53" s="27">
        <v>4121000</v>
      </c>
      <c r="AI53" s="19">
        <v>3442000</v>
      </c>
      <c r="AJ53" s="19">
        <v>3967000</v>
      </c>
      <c r="AK53" s="27">
        <v>2975000</v>
      </c>
    </row>
    <row r="54" spans="1:42" x14ac:dyDescent="0.25">
      <c r="A54" s="13" t="s">
        <v>4</v>
      </c>
      <c r="B54" s="21">
        <v>10060000</v>
      </c>
      <c r="C54" s="22">
        <v>9523000</v>
      </c>
      <c r="D54" s="16"/>
      <c r="E54" s="21">
        <v>10650000</v>
      </c>
      <c r="F54" s="22">
        <v>11920000</v>
      </c>
      <c r="G54" s="16"/>
      <c r="H54" s="21">
        <v>4882000</v>
      </c>
      <c r="I54" s="22">
        <v>3904000</v>
      </c>
      <c r="J54" s="16"/>
      <c r="K54" s="21">
        <v>4828000</v>
      </c>
      <c r="L54" s="22">
        <v>3704000</v>
      </c>
      <c r="M54" s="16"/>
      <c r="N54" s="21">
        <v>4095000</v>
      </c>
      <c r="O54" s="22">
        <v>3125000</v>
      </c>
      <c r="P54" s="16"/>
      <c r="Q54" s="21">
        <v>6104000</v>
      </c>
      <c r="R54" s="22">
        <v>3225000</v>
      </c>
      <c r="S54" s="16"/>
      <c r="T54" s="63"/>
      <c r="U54" s="63"/>
      <c r="V54" s="63"/>
      <c r="W54" s="63"/>
      <c r="X54" s="63"/>
      <c r="Y54" s="63"/>
      <c r="Z54" s="21">
        <v>2454000</v>
      </c>
      <c r="AA54" s="22">
        <v>2561000</v>
      </c>
      <c r="AB54" s="16"/>
      <c r="AC54" s="21">
        <v>4769000</v>
      </c>
      <c r="AD54" s="22">
        <v>3682000</v>
      </c>
      <c r="AE54" s="16"/>
      <c r="AF54" s="21">
        <v>5590000</v>
      </c>
      <c r="AG54" s="22">
        <v>2897000</v>
      </c>
      <c r="AH54" s="16"/>
      <c r="AI54" s="22">
        <v>3297000</v>
      </c>
      <c r="AJ54" s="22">
        <v>3203000</v>
      </c>
      <c r="AK54" s="16"/>
    </row>
    <row r="55" spans="1:42" x14ac:dyDescent="0.25">
      <c r="A55" s="13" t="s">
        <v>5</v>
      </c>
      <c r="B55" s="21">
        <v>9193000</v>
      </c>
      <c r="C55" s="22">
        <v>14630000</v>
      </c>
      <c r="D55" s="28">
        <v>8273000</v>
      </c>
      <c r="E55" s="21">
        <v>10380000</v>
      </c>
      <c r="F55" s="22">
        <v>13260000</v>
      </c>
      <c r="G55" s="28">
        <v>10120000</v>
      </c>
      <c r="H55" s="21">
        <v>5118000</v>
      </c>
      <c r="I55" s="22">
        <v>4236000</v>
      </c>
      <c r="J55" s="28">
        <v>3730000</v>
      </c>
      <c r="K55" s="21">
        <v>4411000</v>
      </c>
      <c r="L55" s="22">
        <v>4363000</v>
      </c>
      <c r="M55" s="28">
        <v>3417000</v>
      </c>
      <c r="N55" s="21">
        <v>3719000</v>
      </c>
      <c r="O55" s="22">
        <v>3604000</v>
      </c>
      <c r="P55" s="28">
        <v>3067000</v>
      </c>
      <c r="Q55" s="21">
        <v>5748000</v>
      </c>
      <c r="R55" s="22">
        <v>5803000</v>
      </c>
      <c r="S55" s="28">
        <v>4617000</v>
      </c>
      <c r="T55" s="79"/>
      <c r="U55" s="79"/>
      <c r="V55" s="79"/>
      <c r="W55" s="79"/>
      <c r="X55" s="79"/>
      <c r="Y55" s="79"/>
      <c r="Z55" s="21">
        <v>2968000</v>
      </c>
      <c r="AA55" s="22">
        <v>3114000</v>
      </c>
      <c r="AB55" s="28">
        <v>2734000</v>
      </c>
      <c r="AC55" s="21">
        <v>4382000</v>
      </c>
      <c r="AD55" s="22">
        <v>3982000</v>
      </c>
      <c r="AE55" s="28">
        <v>4541000</v>
      </c>
      <c r="AF55" s="21">
        <v>6543000</v>
      </c>
      <c r="AG55" s="22">
        <v>3928000</v>
      </c>
      <c r="AH55" s="28">
        <v>3697000</v>
      </c>
      <c r="AI55" s="22">
        <v>3815000</v>
      </c>
      <c r="AJ55" s="22">
        <v>4365000</v>
      </c>
      <c r="AK55" s="28">
        <v>4660000</v>
      </c>
    </row>
    <row r="56" spans="1:42" ht="15.75" thickBot="1" x14ac:dyDescent="0.3">
      <c r="A56" s="14" t="s">
        <v>0</v>
      </c>
      <c r="B56" s="23">
        <v>8423000</v>
      </c>
      <c r="C56" s="24">
        <v>5530000</v>
      </c>
      <c r="D56" s="29">
        <v>11490000</v>
      </c>
      <c r="E56" s="23">
        <v>13010000</v>
      </c>
      <c r="F56" s="24">
        <v>15450000</v>
      </c>
      <c r="G56" s="29">
        <v>16690000</v>
      </c>
      <c r="H56" s="23">
        <v>4549000</v>
      </c>
      <c r="I56" s="24">
        <v>2813000</v>
      </c>
      <c r="J56" s="29">
        <v>4488000</v>
      </c>
      <c r="K56" s="23">
        <v>5016000</v>
      </c>
      <c r="L56" s="24">
        <v>3352000</v>
      </c>
      <c r="M56" s="29">
        <v>4499000</v>
      </c>
      <c r="N56" s="23">
        <v>3382000</v>
      </c>
      <c r="O56" s="24">
        <v>2786000</v>
      </c>
      <c r="P56" s="29">
        <v>3623000</v>
      </c>
      <c r="Q56" s="23">
        <v>4164000</v>
      </c>
      <c r="R56" s="24">
        <v>4037000</v>
      </c>
      <c r="S56" s="29">
        <v>5822000</v>
      </c>
      <c r="T56" s="80"/>
      <c r="U56" s="80"/>
      <c r="V56" s="80"/>
      <c r="W56" s="80"/>
      <c r="X56" s="80"/>
      <c r="Y56" s="80"/>
      <c r="Z56" s="23">
        <v>2430000</v>
      </c>
      <c r="AA56" s="24">
        <v>2675000</v>
      </c>
      <c r="AB56" s="29">
        <v>2462000</v>
      </c>
      <c r="AC56" s="23">
        <v>4803000</v>
      </c>
      <c r="AD56" s="24">
        <v>3882000</v>
      </c>
      <c r="AE56" s="29">
        <v>4652000</v>
      </c>
      <c r="AF56" s="23">
        <v>3861000</v>
      </c>
      <c r="AG56" s="24">
        <v>3086000</v>
      </c>
      <c r="AH56" s="29">
        <v>3733000</v>
      </c>
      <c r="AI56" s="24">
        <v>3585000</v>
      </c>
      <c r="AJ56" s="24">
        <v>3315000</v>
      </c>
      <c r="AK56" s="29">
        <v>4957000</v>
      </c>
    </row>
    <row r="57" spans="1:42" ht="15.75" thickBot="1" x14ac:dyDescent="0.3"/>
    <row r="58" spans="1:42" ht="15.75" thickBot="1" x14ac:dyDescent="0.3">
      <c r="B58" s="100" t="s">
        <v>17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2"/>
    </row>
    <row r="59" spans="1:42" x14ac:dyDescent="0.25">
      <c r="B59" s="94" t="s">
        <v>6</v>
      </c>
      <c r="C59" s="95"/>
      <c r="D59" s="96"/>
      <c r="E59" s="94" t="s">
        <v>7</v>
      </c>
      <c r="F59" s="95"/>
      <c r="G59" s="96"/>
      <c r="H59" s="94" t="s">
        <v>8</v>
      </c>
      <c r="I59" s="95"/>
      <c r="J59" s="96"/>
      <c r="K59" s="94" t="s">
        <v>9</v>
      </c>
      <c r="L59" s="95"/>
      <c r="M59" s="96"/>
      <c r="N59" s="94" t="s">
        <v>10</v>
      </c>
      <c r="O59" s="95"/>
      <c r="P59" s="96"/>
      <c r="Q59" s="94" t="s">
        <v>11</v>
      </c>
      <c r="R59" s="95"/>
      <c r="S59" s="96"/>
      <c r="T59" s="94" t="s">
        <v>8</v>
      </c>
      <c r="U59" s="95"/>
      <c r="V59" s="96"/>
      <c r="W59" s="94" t="s">
        <v>10</v>
      </c>
      <c r="X59" s="95"/>
      <c r="Y59" s="96"/>
      <c r="Z59" s="94" t="s">
        <v>15</v>
      </c>
      <c r="AA59" s="95"/>
      <c r="AB59" s="96"/>
      <c r="AC59" s="94" t="s">
        <v>2</v>
      </c>
      <c r="AD59" s="95"/>
      <c r="AE59" s="96"/>
      <c r="AF59" s="94" t="s">
        <v>1</v>
      </c>
      <c r="AG59" s="95"/>
      <c r="AH59" s="96"/>
      <c r="AI59" s="94" t="s">
        <v>16</v>
      </c>
      <c r="AJ59" s="95"/>
      <c r="AK59" s="96"/>
    </row>
    <row r="60" spans="1:42" ht="15.75" thickBot="1" x14ac:dyDescent="0.3">
      <c r="B60" s="41">
        <v>1</v>
      </c>
      <c r="C60" s="42">
        <v>2</v>
      </c>
      <c r="D60" s="43">
        <v>3</v>
      </c>
      <c r="E60" s="41">
        <v>1</v>
      </c>
      <c r="F60" s="42">
        <v>2</v>
      </c>
      <c r="G60" s="43">
        <v>3</v>
      </c>
      <c r="H60" s="41">
        <v>1</v>
      </c>
      <c r="I60" s="42">
        <v>2</v>
      </c>
      <c r="J60" s="43">
        <v>3</v>
      </c>
      <c r="K60" s="41">
        <v>1</v>
      </c>
      <c r="L60" s="42">
        <v>2</v>
      </c>
      <c r="M60" s="43">
        <v>3</v>
      </c>
      <c r="N60" s="41">
        <v>1</v>
      </c>
      <c r="O60" s="42">
        <v>2</v>
      </c>
      <c r="P60" s="43">
        <v>3</v>
      </c>
      <c r="Q60" s="41">
        <v>1</v>
      </c>
      <c r="R60" s="42">
        <v>2</v>
      </c>
      <c r="S60" s="43">
        <v>3</v>
      </c>
      <c r="T60" s="5">
        <v>1</v>
      </c>
      <c r="U60" s="6">
        <v>2</v>
      </c>
      <c r="V60" s="7">
        <v>3</v>
      </c>
      <c r="W60" s="6">
        <v>1</v>
      </c>
      <c r="X60" s="6">
        <v>2</v>
      </c>
      <c r="Y60" s="7">
        <v>3</v>
      </c>
      <c r="Z60" s="41">
        <v>1</v>
      </c>
      <c r="AA60" s="42">
        <v>2</v>
      </c>
      <c r="AB60" s="43">
        <v>3</v>
      </c>
      <c r="AC60" s="41">
        <v>1</v>
      </c>
      <c r="AD60" s="42">
        <v>2</v>
      </c>
      <c r="AE60" s="43">
        <v>3</v>
      </c>
      <c r="AF60" s="41">
        <v>1</v>
      </c>
      <c r="AG60" s="42">
        <v>2</v>
      </c>
      <c r="AH60" s="43">
        <v>3</v>
      </c>
      <c r="AI60" s="41">
        <v>1</v>
      </c>
      <c r="AJ60" s="42">
        <v>2</v>
      </c>
      <c r="AK60" s="43">
        <v>3</v>
      </c>
    </row>
    <row r="61" spans="1:42" x14ac:dyDescent="0.25">
      <c r="A61" s="15" t="s">
        <v>4</v>
      </c>
      <c r="B61" s="44">
        <f>MAX(0,B54-B$53)</f>
        <v>2403000</v>
      </c>
      <c r="C61" s="45">
        <f t="shared" ref="C61:AK61" si="78">MAX(0,C54-C$53)</f>
        <v>3001000</v>
      </c>
      <c r="D61" s="50">
        <f>MAX(0,D54-D$53)</f>
        <v>0</v>
      </c>
      <c r="E61" s="44">
        <f t="shared" si="78"/>
        <v>0</v>
      </c>
      <c r="F61" s="45">
        <f t="shared" si="78"/>
        <v>0</v>
      </c>
      <c r="G61" s="40">
        <f t="shared" si="78"/>
        <v>0</v>
      </c>
      <c r="H61" s="44">
        <f t="shared" si="78"/>
        <v>477000</v>
      </c>
      <c r="I61" s="45">
        <f t="shared" si="78"/>
        <v>0</v>
      </c>
      <c r="J61" s="40">
        <f t="shared" si="78"/>
        <v>0</v>
      </c>
      <c r="K61" s="44">
        <f t="shared" si="78"/>
        <v>609000</v>
      </c>
      <c r="L61" s="45">
        <f t="shared" si="78"/>
        <v>0</v>
      </c>
      <c r="M61" s="40">
        <f t="shared" si="78"/>
        <v>0</v>
      </c>
      <c r="N61" s="44">
        <f t="shared" si="78"/>
        <v>0</v>
      </c>
      <c r="O61" s="45">
        <f t="shared" si="78"/>
        <v>0</v>
      </c>
      <c r="P61" s="40">
        <f t="shared" si="78"/>
        <v>0</v>
      </c>
      <c r="Q61" s="44">
        <f t="shared" si="78"/>
        <v>957000</v>
      </c>
      <c r="R61" s="45">
        <f t="shared" si="78"/>
        <v>0</v>
      </c>
      <c r="S61" s="40">
        <f t="shared" si="78"/>
        <v>0</v>
      </c>
      <c r="T61" s="44">
        <f>AVERAGE(H61,K61)</f>
        <v>543000</v>
      </c>
      <c r="U61" s="45">
        <f t="shared" ref="U61:U63" si="79">AVERAGE(I61,L61)</f>
        <v>0</v>
      </c>
      <c r="V61" s="40">
        <f t="shared" ref="V61:V63" si="80">AVERAGE(J61,M61)</f>
        <v>0</v>
      </c>
      <c r="W61" s="44">
        <f>AVERAGE(N61,Q61)</f>
        <v>478500</v>
      </c>
      <c r="X61" s="45">
        <f t="shared" ref="X61:X63" si="81">AVERAGE(O61,R61)</f>
        <v>0</v>
      </c>
      <c r="Y61" s="40">
        <f t="shared" ref="Y61:Y63" si="82">AVERAGE(P61,S61)</f>
        <v>0</v>
      </c>
      <c r="Z61" s="44">
        <f t="shared" si="78"/>
        <v>0</v>
      </c>
      <c r="AA61" s="45">
        <f t="shared" si="78"/>
        <v>0</v>
      </c>
      <c r="AB61" s="40">
        <f t="shared" si="78"/>
        <v>0</v>
      </c>
      <c r="AC61" s="45">
        <f t="shared" si="78"/>
        <v>240000</v>
      </c>
      <c r="AD61" s="45">
        <f t="shared" si="78"/>
        <v>0</v>
      </c>
      <c r="AE61" s="40">
        <f t="shared" si="78"/>
        <v>0</v>
      </c>
      <c r="AF61" s="45">
        <f t="shared" si="78"/>
        <v>2059000</v>
      </c>
      <c r="AG61" s="45">
        <f t="shared" si="78"/>
        <v>0</v>
      </c>
      <c r="AH61" s="40">
        <f t="shared" si="78"/>
        <v>0</v>
      </c>
      <c r="AI61" s="45">
        <f t="shared" si="78"/>
        <v>0</v>
      </c>
      <c r="AJ61" s="45">
        <f t="shared" si="78"/>
        <v>0</v>
      </c>
      <c r="AK61" s="40">
        <f t="shared" si="78"/>
        <v>0</v>
      </c>
    </row>
    <row r="62" spans="1:42" x14ac:dyDescent="0.25">
      <c r="A62" s="15" t="s">
        <v>5</v>
      </c>
      <c r="B62" s="46">
        <f t="shared" ref="B62:AK62" si="83">MAX(0,B55-B$53)</f>
        <v>1536000</v>
      </c>
      <c r="C62" s="47">
        <f t="shared" si="83"/>
        <v>8108000</v>
      </c>
      <c r="D62" s="43">
        <f t="shared" si="83"/>
        <v>568000</v>
      </c>
      <c r="E62" s="46">
        <f t="shared" si="83"/>
        <v>0</v>
      </c>
      <c r="F62" s="47">
        <f t="shared" si="83"/>
        <v>0</v>
      </c>
      <c r="G62" s="43">
        <f t="shared" si="83"/>
        <v>2257000</v>
      </c>
      <c r="H62" s="46">
        <f t="shared" si="83"/>
        <v>713000</v>
      </c>
      <c r="I62" s="47">
        <f t="shared" si="83"/>
        <v>0</v>
      </c>
      <c r="J62" s="43">
        <f t="shared" si="83"/>
        <v>2000</v>
      </c>
      <c r="K62" s="46">
        <f t="shared" si="83"/>
        <v>192000</v>
      </c>
      <c r="L62" s="47">
        <f t="shared" si="83"/>
        <v>0</v>
      </c>
      <c r="M62" s="43">
        <f t="shared" si="83"/>
        <v>0</v>
      </c>
      <c r="N62" s="46">
        <f t="shared" si="83"/>
        <v>0</v>
      </c>
      <c r="O62" s="47">
        <f t="shared" si="83"/>
        <v>327000</v>
      </c>
      <c r="P62" s="43">
        <f t="shared" si="83"/>
        <v>240000</v>
      </c>
      <c r="Q62" s="46">
        <f t="shared" si="83"/>
        <v>601000</v>
      </c>
      <c r="R62" s="47">
        <f t="shared" si="83"/>
        <v>1321000</v>
      </c>
      <c r="S62" s="43">
        <f t="shared" si="83"/>
        <v>1221000</v>
      </c>
      <c r="T62" s="46">
        <f t="shared" ref="T62:T63" si="84">AVERAGE(H62,K62)</f>
        <v>452500</v>
      </c>
      <c r="U62" s="47">
        <f t="shared" si="79"/>
        <v>0</v>
      </c>
      <c r="V62" s="43">
        <f t="shared" si="80"/>
        <v>1000</v>
      </c>
      <c r="W62" s="46">
        <f t="shared" ref="W62:W63" si="85">AVERAGE(N62,Q62)</f>
        <v>300500</v>
      </c>
      <c r="X62" s="47">
        <f t="shared" si="81"/>
        <v>824000</v>
      </c>
      <c r="Y62" s="43">
        <f t="shared" si="82"/>
        <v>730500</v>
      </c>
      <c r="Z62" s="46">
        <f t="shared" si="83"/>
        <v>0</v>
      </c>
      <c r="AA62" s="47">
        <f t="shared" si="83"/>
        <v>218000</v>
      </c>
      <c r="AB62" s="43">
        <f t="shared" si="83"/>
        <v>531000</v>
      </c>
      <c r="AC62" s="47">
        <f t="shared" si="83"/>
        <v>0</v>
      </c>
      <c r="AD62" s="47">
        <f t="shared" si="83"/>
        <v>0</v>
      </c>
      <c r="AE62" s="43">
        <f t="shared" si="83"/>
        <v>26000</v>
      </c>
      <c r="AF62" s="47">
        <f t="shared" si="83"/>
        <v>3012000</v>
      </c>
      <c r="AG62" s="47">
        <f t="shared" si="83"/>
        <v>470000</v>
      </c>
      <c r="AH62" s="43">
        <f t="shared" si="83"/>
        <v>0</v>
      </c>
      <c r="AI62" s="47">
        <f t="shared" si="83"/>
        <v>373000</v>
      </c>
      <c r="AJ62" s="47">
        <f t="shared" si="83"/>
        <v>398000</v>
      </c>
      <c r="AK62" s="43">
        <f t="shared" si="83"/>
        <v>1685000</v>
      </c>
    </row>
    <row r="63" spans="1:42" ht="15.75" thickBot="1" x14ac:dyDescent="0.3">
      <c r="A63" s="17" t="s">
        <v>0</v>
      </c>
      <c r="B63" s="48">
        <f t="shared" ref="B63:AK63" si="86">MAX(0,B56-B$53)</f>
        <v>766000</v>
      </c>
      <c r="C63" s="49">
        <f t="shared" si="86"/>
        <v>0</v>
      </c>
      <c r="D63" s="7">
        <f t="shared" si="86"/>
        <v>3785000</v>
      </c>
      <c r="E63" s="48">
        <f t="shared" si="86"/>
        <v>0</v>
      </c>
      <c r="F63" s="49">
        <f t="shared" si="86"/>
        <v>0</v>
      </c>
      <c r="G63" s="7">
        <f t="shared" si="86"/>
        <v>8827000</v>
      </c>
      <c r="H63" s="48">
        <f t="shared" si="86"/>
        <v>144000</v>
      </c>
      <c r="I63" s="49">
        <f t="shared" si="86"/>
        <v>0</v>
      </c>
      <c r="J63" s="7">
        <f t="shared" si="86"/>
        <v>760000</v>
      </c>
      <c r="K63" s="48">
        <f t="shared" si="86"/>
        <v>797000</v>
      </c>
      <c r="L63" s="49">
        <f t="shared" si="86"/>
        <v>0</v>
      </c>
      <c r="M63" s="7">
        <f t="shared" si="86"/>
        <v>759000</v>
      </c>
      <c r="N63" s="48">
        <f t="shared" si="86"/>
        <v>0</v>
      </c>
      <c r="O63" s="49">
        <f t="shared" si="86"/>
        <v>0</v>
      </c>
      <c r="P63" s="7">
        <f t="shared" si="86"/>
        <v>796000</v>
      </c>
      <c r="Q63" s="48">
        <f t="shared" si="86"/>
        <v>0</v>
      </c>
      <c r="R63" s="49">
        <f t="shared" si="86"/>
        <v>0</v>
      </c>
      <c r="S63" s="7">
        <f t="shared" si="86"/>
        <v>2426000</v>
      </c>
      <c r="T63" s="48">
        <f t="shared" si="84"/>
        <v>470500</v>
      </c>
      <c r="U63" s="49">
        <f t="shared" si="79"/>
        <v>0</v>
      </c>
      <c r="V63" s="7">
        <f t="shared" si="80"/>
        <v>759500</v>
      </c>
      <c r="W63" s="48">
        <f t="shared" si="85"/>
        <v>0</v>
      </c>
      <c r="X63" s="49">
        <f t="shared" si="81"/>
        <v>0</v>
      </c>
      <c r="Y63" s="7">
        <f t="shared" si="82"/>
        <v>1611000</v>
      </c>
      <c r="Z63" s="48">
        <f t="shared" si="86"/>
        <v>0</v>
      </c>
      <c r="AA63" s="49">
        <f t="shared" si="86"/>
        <v>0</v>
      </c>
      <c r="AB63" s="7">
        <f t="shared" si="86"/>
        <v>259000</v>
      </c>
      <c r="AC63" s="49">
        <f t="shared" si="86"/>
        <v>274000</v>
      </c>
      <c r="AD63" s="49">
        <f t="shared" si="86"/>
        <v>0</v>
      </c>
      <c r="AE63" s="7">
        <f t="shared" si="86"/>
        <v>137000</v>
      </c>
      <c r="AF63" s="49">
        <f t="shared" si="86"/>
        <v>330000</v>
      </c>
      <c r="AG63" s="49">
        <f t="shared" si="86"/>
        <v>0</v>
      </c>
      <c r="AH63" s="7">
        <f t="shared" si="86"/>
        <v>0</v>
      </c>
      <c r="AI63" s="49">
        <f t="shared" si="86"/>
        <v>143000</v>
      </c>
      <c r="AJ63" s="49">
        <f t="shared" si="86"/>
        <v>0</v>
      </c>
      <c r="AK63" s="7">
        <f t="shared" si="86"/>
        <v>1982000</v>
      </c>
    </row>
    <row r="64" spans="1:42" ht="15.75" thickBot="1" x14ac:dyDescent="0.3"/>
    <row r="65" spans="1:37" ht="15.75" thickBot="1" x14ac:dyDescent="0.3">
      <c r="A65" s="26"/>
      <c r="B65" s="8" t="s">
        <v>18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1"/>
      <c r="U65" s="11"/>
      <c r="V65" s="11"/>
      <c r="W65" s="11"/>
      <c r="X65" s="11"/>
      <c r="Y65" s="11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0"/>
    </row>
    <row r="66" spans="1:37" x14ac:dyDescent="0.25">
      <c r="A66" s="15"/>
      <c r="B66" s="38" t="s">
        <v>6</v>
      </c>
      <c r="C66" s="39"/>
      <c r="D66" s="40"/>
      <c r="E66" s="38" t="s">
        <v>7</v>
      </c>
      <c r="F66" s="39"/>
      <c r="G66" s="40"/>
      <c r="H66" s="38" t="s">
        <v>8</v>
      </c>
      <c r="I66" s="39"/>
      <c r="J66" s="40"/>
      <c r="K66" s="38" t="s">
        <v>9</v>
      </c>
      <c r="L66" s="39"/>
      <c r="M66" s="40"/>
      <c r="N66" s="38" t="s">
        <v>10</v>
      </c>
      <c r="O66" s="39"/>
      <c r="P66" s="40"/>
      <c r="Q66" s="38" t="s">
        <v>11</v>
      </c>
      <c r="R66" s="39"/>
      <c r="S66" s="40"/>
      <c r="T66" s="94" t="s">
        <v>8</v>
      </c>
      <c r="U66" s="95"/>
      <c r="V66" s="96"/>
      <c r="W66" s="94" t="s">
        <v>10</v>
      </c>
      <c r="X66" s="95"/>
      <c r="Y66" s="96"/>
      <c r="Z66" s="38" t="s">
        <v>15</v>
      </c>
      <c r="AA66" s="39"/>
      <c r="AB66" s="40"/>
      <c r="AC66" s="38" t="s">
        <v>2</v>
      </c>
      <c r="AD66" s="39"/>
      <c r="AE66" s="40"/>
      <c r="AF66" s="38" t="s">
        <v>1</v>
      </c>
      <c r="AG66" s="39"/>
      <c r="AH66" s="40"/>
      <c r="AI66" s="38" t="s">
        <v>16</v>
      </c>
      <c r="AJ66" s="39"/>
      <c r="AK66" s="40"/>
    </row>
    <row r="67" spans="1:37" ht="15.75" thickBot="1" x14ac:dyDescent="0.3">
      <c r="A67" s="15"/>
      <c r="B67" s="5">
        <v>1</v>
      </c>
      <c r="C67" s="6">
        <v>2</v>
      </c>
      <c r="D67" s="7">
        <v>3</v>
      </c>
      <c r="E67" s="5">
        <v>1</v>
      </c>
      <c r="F67" s="6">
        <v>2</v>
      </c>
      <c r="G67" s="7">
        <v>3</v>
      </c>
      <c r="H67" s="5">
        <v>1</v>
      </c>
      <c r="I67" s="6">
        <v>2</v>
      </c>
      <c r="J67" s="7">
        <v>3</v>
      </c>
      <c r="K67" s="5">
        <v>1</v>
      </c>
      <c r="L67" s="6">
        <v>2</v>
      </c>
      <c r="M67" s="7">
        <v>3</v>
      </c>
      <c r="N67" s="5">
        <v>1</v>
      </c>
      <c r="O67" s="6">
        <v>2</v>
      </c>
      <c r="P67" s="7">
        <v>3</v>
      </c>
      <c r="Q67" s="5">
        <v>1</v>
      </c>
      <c r="R67" s="6">
        <v>2</v>
      </c>
      <c r="S67" s="7">
        <v>3</v>
      </c>
      <c r="T67" s="5">
        <v>1</v>
      </c>
      <c r="U67" s="6">
        <v>2</v>
      </c>
      <c r="V67" s="7">
        <v>3</v>
      </c>
      <c r="W67" s="6">
        <v>1</v>
      </c>
      <c r="X67" s="6">
        <v>2</v>
      </c>
      <c r="Y67" s="7">
        <v>3</v>
      </c>
      <c r="Z67" s="5">
        <v>1</v>
      </c>
      <c r="AA67" s="6">
        <v>2</v>
      </c>
      <c r="AB67" s="7">
        <v>3</v>
      </c>
      <c r="AC67" s="5">
        <v>1</v>
      </c>
      <c r="AD67" s="6">
        <v>2</v>
      </c>
      <c r="AE67" s="7">
        <v>3</v>
      </c>
      <c r="AF67" s="5">
        <v>1</v>
      </c>
      <c r="AG67" s="6">
        <v>2</v>
      </c>
      <c r="AH67" s="7">
        <v>3</v>
      </c>
      <c r="AI67" s="5">
        <v>1</v>
      </c>
      <c r="AJ67" s="6">
        <v>2</v>
      </c>
      <c r="AK67" s="7">
        <v>3</v>
      </c>
    </row>
    <row r="68" spans="1:37" x14ac:dyDescent="0.25">
      <c r="A68" s="12" t="s">
        <v>3</v>
      </c>
      <c r="B68" s="18">
        <v>8857000</v>
      </c>
      <c r="C68" s="19">
        <v>11340000</v>
      </c>
      <c r="D68" s="32">
        <v>8746000</v>
      </c>
      <c r="E68" s="18">
        <v>9662000</v>
      </c>
      <c r="F68" s="19">
        <v>13650000</v>
      </c>
      <c r="G68" s="33">
        <v>9064000</v>
      </c>
      <c r="H68" s="18">
        <v>4946000</v>
      </c>
      <c r="I68" s="19">
        <v>10070000</v>
      </c>
      <c r="J68" s="33">
        <v>3113000</v>
      </c>
      <c r="K68" s="19">
        <v>5385000</v>
      </c>
      <c r="L68" s="19">
        <v>9069000</v>
      </c>
      <c r="M68" s="27"/>
      <c r="N68" s="18">
        <v>3295000</v>
      </c>
      <c r="O68" s="19">
        <v>4433000</v>
      </c>
      <c r="P68" s="33">
        <v>3468000</v>
      </c>
      <c r="Q68" s="18">
        <v>3623000</v>
      </c>
      <c r="R68" s="19">
        <v>3428000</v>
      </c>
      <c r="S68" s="33">
        <v>3550000</v>
      </c>
      <c r="T68" s="32"/>
      <c r="U68" s="32"/>
      <c r="V68" s="32"/>
      <c r="W68" s="32"/>
      <c r="X68" s="32"/>
      <c r="Y68" s="32"/>
      <c r="Z68" s="18">
        <v>2975000</v>
      </c>
      <c r="AA68" s="19">
        <v>2309000</v>
      </c>
      <c r="AB68" s="33">
        <v>2622000</v>
      </c>
      <c r="AC68" s="18">
        <v>4481000</v>
      </c>
      <c r="AD68" s="19">
        <v>5118000</v>
      </c>
      <c r="AE68" s="33">
        <v>5699000</v>
      </c>
      <c r="AF68" s="18">
        <v>2953000</v>
      </c>
      <c r="AG68" s="19">
        <v>3473000</v>
      </c>
      <c r="AH68" s="33">
        <v>4054000</v>
      </c>
      <c r="AI68" s="19">
        <v>3822000</v>
      </c>
      <c r="AJ68" s="19">
        <v>5136000</v>
      </c>
      <c r="AK68" s="33">
        <v>4290000</v>
      </c>
    </row>
    <row r="69" spans="1:37" x14ac:dyDescent="0.25">
      <c r="A69" s="13" t="s">
        <v>4</v>
      </c>
      <c r="B69" s="21">
        <v>12400000</v>
      </c>
      <c r="C69" s="22">
        <v>11270000</v>
      </c>
      <c r="D69" s="34">
        <v>9369000</v>
      </c>
      <c r="E69" s="21">
        <v>14340000</v>
      </c>
      <c r="F69" s="22">
        <v>19290000</v>
      </c>
      <c r="G69" s="35">
        <v>19900000</v>
      </c>
      <c r="H69" s="21">
        <v>4416000</v>
      </c>
      <c r="I69" s="22">
        <v>9802000</v>
      </c>
      <c r="J69" s="35">
        <v>3205000</v>
      </c>
      <c r="K69" s="22">
        <v>5166000</v>
      </c>
      <c r="L69" s="22">
        <v>12300000</v>
      </c>
      <c r="M69" s="16"/>
      <c r="N69" s="21">
        <v>2675000</v>
      </c>
      <c r="O69" s="22">
        <v>5896000</v>
      </c>
      <c r="P69" s="35">
        <v>3171000</v>
      </c>
      <c r="Q69" s="21">
        <v>3662000</v>
      </c>
      <c r="R69" s="22">
        <v>7978000</v>
      </c>
      <c r="S69" s="35">
        <v>3634000</v>
      </c>
      <c r="T69" s="34"/>
      <c r="U69" s="34"/>
      <c r="V69" s="34"/>
      <c r="W69" s="34"/>
      <c r="X69" s="34"/>
      <c r="Y69" s="34"/>
      <c r="Z69" s="21">
        <v>2191000</v>
      </c>
      <c r="AA69" s="22">
        <v>2782000</v>
      </c>
      <c r="AB69" s="35">
        <v>2385000</v>
      </c>
      <c r="AC69" s="21">
        <v>4274000</v>
      </c>
      <c r="AD69" s="22">
        <v>4431000</v>
      </c>
      <c r="AE69" s="35">
        <v>4910000</v>
      </c>
      <c r="AF69" s="21">
        <v>3062000</v>
      </c>
      <c r="AG69" s="22">
        <v>5252000</v>
      </c>
      <c r="AH69" s="35">
        <v>3473000</v>
      </c>
      <c r="AI69" s="22">
        <v>3374000</v>
      </c>
      <c r="AJ69" s="22">
        <v>4250000</v>
      </c>
      <c r="AK69" s="35">
        <v>3602000</v>
      </c>
    </row>
    <row r="70" spans="1:37" x14ac:dyDescent="0.25">
      <c r="A70" s="13" t="s">
        <v>5</v>
      </c>
      <c r="B70" s="21">
        <v>7967000</v>
      </c>
      <c r="C70" s="22">
        <v>18320000</v>
      </c>
      <c r="D70" s="34">
        <v>8122000</v>
      </c>
      <c r="E70" s="21">
        <v>8315000</v>
      </c>
      <c r="F70" s="22">
        <v>12050000</v>
      </c>
      <c r="G70" s="35">
        <v>9385000</v>
      </c>
      <c r="H70" s="21">
        <v>4836000</v>
      </c>
      <c r="I70" s="22">
        <v>5386000</v>
      </c>
      <c r="J70" s="35">
        <v>5546000</v>
      </c>
      <c r="K70" s="22">
        <v>4958000</v>
      </c>
      <c r="L70" s="22">
        <v>6076000</v>
      </c>
      <c r="M70" s="28"/>
      <c r="N70" s="21">
        <v>2566000</v>
      </c>
      <c r="O70" s="22">
        <v>4104000</v>
      </c>
      <c r="P70" s="35">
        <v>5160000</v>
      </c>
      <c r="Q70" s="21">
        <v>2838000</v>
      </c>
      <c r="R70" s="22">
        <v>4489000</v>
      </c>
      <c r="S70" s="35">
        <v>7707000</v>
      </c>
      <c r="T70" s="34"/>
      <c r="U70" s="34"/>
      <c r="V70" s="34"/>
      <c r="W70" s="34"/>
      <c r="X70" s="34"/>
      <c r="Y70" s="34"/>
      <c r="Z70" s="21">
        <v>2684000</v>
      </c>
      <c r="AA70" s="22">
        <v>2306000</v>
      </c>
      <c r="AB70" s="35">
        <v>2694000</v>
      </c>
      <c r="AC70" s="21">
        <v>4591000</v>
      </c>
      <c r="AD70" s="22">
        <v>4872000</v>
      </c>
      <c r="AE70" s="35">
        <v>4784000</v>
      </c>
      <c r="AF70" s="21">
        <v>3967000</v>
      </c>
      <c r="AG70" s="22">
        <v>5359000</v>
      </c>
      <c r="AH70" s="35">
        <v>6630000</v>
      </c>
      <c r="AI70" s="22">
        <v>3714000</v>
      </c>
      <c r="AJ70" s="22">
        <v>5139000</v>
      </c>
      <c r="AK70" s="35">
        <v>4650000</v>
      </c>
    </row>
    <row r="71" spans="1:37" ht="15.75" thickBot="1" x14ac:dyDescent="0.3">
      <c r="A71" s="14" t="s">
        <v>0</v>
      </c>
      <c r="B71" s="23">
        <v>5519000</v>
      </c>
      <c r="C71" s="24">
        <v>12990000</v>
      </c>
      <c r="D71" s="36">
        <v>9677000</v>
      </c>
      <c r="E71" s="23">
        <v>6413000</v>
      </c>
      <c r="F71" s="24">
        <v>11480000</v>
      </c>
      <c r="G71" s="37">
        <v>12070000</v>
      </c>
      <c r="H71" s="23">
        <v>4818000</v>
      </c>
      <c r="I71" s="24">
        <v>3858000</v>
      </c>
      <c r="J71" s="37">
        <v>4364000</v>
      </c>
      <c r="K71" s="24">
        <v>4704000</v>
      </c>
      <c r="L71" s="24">
        <v>4146000</v>
      </c>
      <c r="M71" s="29"/>
      <c r="N71" s="23">
        <v>2670000</v>
      </c>
      <c r="O71" s="24">
        <v>3436000</v>
      </c>
      <c r="P71" s="37">
        <v>5075000</v>
      </c>
      <c r="Q71" s="23">
        <v>3225000</v>
      </c>
      <c r="R71" s="24">
        <v>4530000</v>
      </c>
      <c r="S71" s="37">
        <v>7429000</v>
      </c>
      <c r="T71" s="36"/>
      <c r="U71" s="36"/>
      <c r="V71" s="36"/>
      <c r="W71" s="36"/>
      <c r="X71" s="36"/>
      <c r="Y71" s="36"/>
      <c r="Z71" s="23">
        <v>2756000</v>
      </c>
      <c r="AA71" s="24">
        <v>2622000</v>
      </c>
      <c r="AB71" s="37">
        <v>2865000</v>
      </c>
      <c r="AC71" s="23">
        <v>4097000</v>
      </c>
      <c r="AD71" s="24">
        <v>4469000</v>
      </c>
      <c r="AE71" s="37">
        <v>5185000</v>
      </c>
      <c r="AF71" s="23">
        <v>5637000</v>
      </c>
      <c r="AG71" s="24">
        <v>3492000</v>
      </c>
      <c r="AH71" s="37">
        <v>5250000</v>
      </c>
      <c r="AI71" s="24">
        <v>4072000</v>
      </c>
      <c r="AJ71" s="24">
        <v>3699000</v>
      </c>
      <c r="AK71" s="37">
        <v>4291000</v>
      </c>
    </row>
    <row r="72" spans="1:37" ht="15.75" thickBot="1" x14ac:dyDescent="0.3"/>
    <row r="73" spans="1:37" ht="15.75" thickBot="1" x14ac:dyDescent="0.3">
      <c r="B73" s="100" t="s">
        <v>18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2"/>
    </row>
    <row r="74" spans="1:37" x14ac:dyDescent="0.25">
      <c r="B74" s="94" t="s">
        <v>6</v>
      </c>
      <c r="C74" s="95"/>
      <c r="D74" s="96"/>
      <c r="E74" s="94" t="s">
        <v>7</v>
      </c>
      <c r="F74" s="95"/>
      <c r="G74" s="96"/>
      <c r="H74" s="94" t="s">
        <v>8</v>
      </c>
      <c r="I74" s="95"/>
      <c r="J74" s="96"/>
      <c r="K74" s="94" t="s">
        <v>9</v>
      </c>
      <c r="L74" s="95"/>
      <c r="M74" s="96"/>
      <c r="N74" s="94" t="s">
        <v>10</v>
      </c>
      <c r="O74" s="95"/>
      <c r="P74" s="96"/>
      <c r="Q74" s="94" t="s">
        <v>11</v>
      </c>
      <c r="R74" s="95"/>
      <c r="S74" s="96"/>
      <c r="T74" s="94" t="s">
        <v>8</v>
      </c>
      <c r="U74" s="95"/>
      <c r="V74" s="96"/>
      <c r="W74" s="94" t="s">
        <v>10</v>
      </c>
      <c r="X74" s="95"/>
      <c r="Y74" s="96"/>
      <c r="Z74" s="94" t="s">
        <v>15</v>
      </c>
      <c r="AA74" s="95"/>
      <c r="AB74" s="96"/>
      <c r="AC74" s="94" t="s">
        <v>2</v>
      </c>
      <c r="AD74" s="95"/>
      <c r="AE74" s="96"/>
      <c r="AF74" s="94" t="s">
        <v>1</v>
      </c>
      <c r="AG74" s="95"/>
      <c r="AH74" s="96"/>
      <c r="AI74" s="94" t="s">
        <v>16</v>
      </c>
      <c r="AJ74" s="95"/>
      <c r="AK74" s="96"/>
    </row>
    <row r="75" spans="1:37" ht="15.75" thickBot="1" x14ac:dyDescent="0.3">
      <c r="B75" s="41">
        <v>1</v>
      </c>
      <c r="C75" s="42">
        <v>2</v>
      </c>
      <c r="D75" s="43">
        <v>3</v>
      </c>
      <c r="E75" s="41">
        <v>1</v>
      </c>
      <c r="F75" s="42">
        <v>2</v>
      </c>
      <c r="G75" s="43">
        <v>3</v>
      </c>
      <c r="H75" s="41">
        <v>1</v>
      </c>
      <c r="I75" s="42">
        <v>2</v>
      </c>
      <c r="J75" s="43">
        <v>3</v>
      </c>
      <c r="K75" s="41">
        <v>1</v>
      </c>
      <c r="L75" s="42">
        <v>2</v>
      </c>
      <c r="M75" s="43">
        <v>3</v>
      </c>
      <c r="N75" s="41">
        <v>1</v>
      </c>
      <c r="O75" s="42">
        <v>2</v>
      </c>
      <c r="P75" s="43">
        <v>3</v>
      </c>
      <c r="Q75" s="41">
        <v>1</v>
      </c>
      <c r="R75" s="42">
        <v>2</v>
      </c>
      <c r="S75" s="43">
        <v>3</v>
      </c>
      <c r="T75" s="5">
        <v>1</v>
      </c>
      <c r="U75" s="6">
        <v>2</v>
      </c>
      <c r="V75" s="7">
        <v>3</v>
      </c>
      <c r="W75" s="6">
        <v>1</v>
      </c>
      <c r="X75" s="6">
        <v>2</v>
      </c>
      <c r="Y75" s="7">
        <v>3</v>
      </c>
      <c r="Z75" s="41">
        <v>1</v>
      </c>
      <c r="AA75" s="42">
        <v>2</v>
      </c>
      <c r="AB75" s="43">
        <v>3</v>
      </c>
      <c r="AC75" s="41">
        <v>1</v>
      </c>
      <c r="AD75" s="42">
        <v>2</v>
      </c>
      <c r="AE75" s="43">
        <v>3</v>
      </c>
      <c r="AF75" s="41">
        <v>1</v>
      </c>
      <c r="AG75" s="42">
        <v>2</v>
      </c>
      <c r="AH75" s="43">
        <v>3</v>
      </c>
      <c r="AI75" s="41">
        <v>1</v>
      </c>
      <c r="AJ75" s="42">
        <v>2</v>
      </c>
      <c r="AK75" s="43">
        <v>3</v>
      </c>
    </row>
    <row r="76" spans="1:37" x14ac:dyDescent="0.25">
      <c r="A76" s="15" t="s">
        <v>4</v>
      </c>
      <c r="B76" s="44">
        <f>MAX(0,B69-B$68)</f>
        <v>3543000</v>
      </c>
      <c r="C76" s="45">
        <f t="shared" ref="C76:AK76" si="87">MAX(0,C69-C$68)</f>
        <v>0</v>
      </c>
      <c r="D76" s="50">
        <f>MAX(0,D69-D$68)</f>
        <v>623000</v>
      </c>
      <c r="E76" s="44">
        <f t="shared" si="87"/>
        <v>4678000</v>
      </c>
      <c r="F76" s="45">
        <f t="shared" si="87"/>
        <v>5640000</v>
      </c>
      <c r="G76" s="40">
        <f t="shared" si="87"/>
        <v>10836000</v>
      </c>
      <c r="H76" s="44">
        <f t="shared" si="87"/>
        <v>0</v>
      </c>
      <c r="I76" s="45">
        <f t="shared" si="87"/>
        <v>0</v>
      </c>
      <c r="J76" s="40">
        <f t="shared" si="87"/>
        <v>92000</v>
      </c>
      <c r="K76" s="44">
        <f t="shared" si="87"/>
        <v>0</v>
      </c>
      <c r="L76" s="45">
        <f t="shared" si="87"/>
        <v>3231000</v>
      </c>
      <c r="M76" s="40">
        <f t="shared" si="87"/>
        <v>0</v>
      </c>
      <c r="N76" s="44">
        <f t="shared" si="87"/>
        <v>0</v>
      </c>
      <c r="O76" s="45">
        <f t="shared" si="87"/>
        <v>1463000</v>
      </c>
      <c r="P76" s="40">
        <f t="shared" si="87"/>
        <v>0</v>
      </c>
      <c r="Q76" s="44">
        <f t="shared" si="87"/>
        <v>39000</v>
      </c>
      <c r="R76" s="45">
        <f t="shared" si="87"/>
        <v>4550000</v>
      </c>
      <c r="S76" s="40">
        <f t="shared" si="87"/>
        <v>84000</v>
      </c>
      <c r="T76" s="44">
        <f>AVERAGE(H76,K76)</f>
        <v>0</v>
      </c>
      <c r="U76" s="45">
        <f t="shared" ref="U76:U78" si="88">AVERAGE(I76,L76)</f>
        <v>1615500</v>
      </c>
      <c r="V76" s="40">
        <f t="shared" ref="V76:V78" si="89">AVERAGE(J76,M76)</f>
        <v>46000</v>
      </c>
      <c r="W76" s="44">
        <f>AVERAGE(N76,Q76)</f>
        <v>19500</v>
      </c>
      <c r="X76" s="45">
        <f t="shared" ref="X76:X78" si="90">AVERAGE(O76,R76)</f>
        <v>3006500</v>
      </c>
      <c r="Y76" s="40">
        <f t="shared" ref="Y76:Y78" si="91">AVERAGE(P76,S76)</f>
        <v>42000</v>
      </c>
      <c r="Z76" s="44">
        <f t="shared" si="87"/>
        <v>0</v>
      </c>
      <c r="AA76" s="45">
        <f t="shared" si="87"/>
        <v>473000</v>
      </c>
      <c r="AB76" s="40">
        <f t="shared" si="87"/>
        <v>0</v>
      </c>
      <c r="AC76" s="45">
        <f t="shared" si="87"/>
        <v>0</v>
      </c>
      <c r="AD76" s="45">
        <f t="shared" si="87"/>
        <v>0</v>
      </c>
      <c r="AE76" s="40">
        <f t="shared" si="87"/>
        <v>0</v>
      </c>
      <c r="AF76" s="45">
        <f t="shared" si="87"/>
        <v>109000</v>
      </c>
      <c r="AG76" s="45">
        <f t="shared" si="87"/>
        <v>1779000</v>
      </c>
      <c r="AH76" s="40">
        <f t="shared" si="87"/>
        <v>0</v>
      </c>
      <c r="AI76" s="45">
        <f t="shared" si="87"/>
        <v>0</v>
      </c>
      <c r="AJ76" s="45">
        <f t="shared" si="87"/>
        <v>0</v>
      </c>
      <c r="AK76" s="40">
        <f t="shared" si="87"/>
        <v>0</v>
      </c>
    </row>
    <row r="77" spans="1:37" x14ac:dyDescent="0.25">
      <c r="A77" s="15" t="s">
        <v>5</v>
      </c>
      <c r="B77" s="46">
        <f t="shared" ref="B77:AK77" si="92">MAX(0,B70-B$68)</f>
        <v>0</v>
      </c>
      <c r="C77" s="47">
        <f t="shared" si="92"/>
        <v>6980000</v>
      </c>
      <c r="D77" s="43">
        <f t="shared" si="92"/>
        <v>0</v>
      </c>
      <c r="E77" s="46">
        <f t="shared" si="92"/>
        <v>0</v>
      </c>
      <c r="F77" s="47">
        <f t="shared" si="92"/>
        <v>0</v>
      </c>
      <c r="G77" s="43">
        <f t="shared" si="92"/>
        <v>321000</v>
      </c>
      <c r="H77" s="46">
        <f t="shared" si="92"/>
        <v>0</v>
      </c>
      <c r="I77" s="47">
        <f t="shared" si="92"/>
        <v>0</v>
      </c>
      <c r="J77" s="43">
        <f t="shared" si="92"/>
        <v>2433000</v>
      </c>
      <c r="K77" s="46">
        <f t="shared" si="92"/>
        <v>0</v>
      </c>
      <c r="L77" s="47">
        <f t="shared" si="92"/>
        <v>0</v>
      </c>
      <c r="M77" s="43">
        <f t="shared" si="92"/>
        <v>0</v>
      </c>
      <c r="N77" s="46">
        <f t="shared" si="92"/>
        <v>0</v>
      </c>
      <c r="O77" s="47">
        <f t="shared" si="92"/>
        <v>0</v>
      </c>
      <c r="P77" s="43">
        <f t="shared" si="92"/>
        <v>1692000</v>
      </c>
      <c r="Q77" s="46">
        <f t="shared" si="92"/>
        <v>0</v>
      </c>
      <c r="R77" s="47">
        <f t="shared" si="92"/>
        <v>1061000</v>
      </c>
      <c r="S77" s="43">
        <f t="shared" si="92"/>
        <v>4157000</v>
      </c>
      <c r="T77" s="46">
        <f t="shared" ref="T77:T78" si="93">AVERAGE(H77,K77)</f>
        <v>0</v>
      </c>
      <c r="U77" s="47">
        <f t="shared" si="88"/>
        <v>0</v>
      </c>
      <c r="V77" s="43">
        <f t="shared" si="89"/>
        <v>1216500</v>
      </c>
      <c r="W77" s="46">
        <f t="shared" ref="W77:W78" si="94">AVERAGE(N77,Q77)</f>
        <v>0</v>
      </c>
      <c r="X77" s="47">
        <f t="shared" si="90"/>
        <v>530500</v>
      </c>
      <c r="Y77" s="43">
        <f t="shared" si="91"/>
        <v>2924500</v>
      </c>
      <c r="Z77" s="46">
        <f t="shared" si="92"/>
        <v>0</v>
      </c>
      <c r="AA77" s="47">
        <f t="shared" si="92"/>
        <v>0</v>
      </c>
      <c r="AB77" s="43">
        <f t="shared" si="92"/>
        <v>72000</v>
      </c>
      <c r="AC77" s="47">
        <f t="shared" si="92"/>
        <v>110000</v>
      </c>
      <c r="AD77" s="47">
        <f t="shared" si="92"/>
        <v>0</v>
      </c>
      <c r="AE77" s="43">
        <f t="shared" si="92"/>
        <v>0</v>
      </c>
      <c r="AF77" s="47">
        <f t="shared" si="92"/>
        <v>1014000</v>
      </c>
      <c r="AG77" s="47">
        <f t="shared" si="92"/>
        <v>1886000</v>
      </c>
      <c r="AH77" s="43">
        <f t="shared" si="92"/>
        <v>2576000</v>
      </c>
      <c r="AI77" s="47">
        <f t="shared" si="92"/>
        <v>0</v>
      </c>
      <c r="AJ77" s="47">
        <f t="shared" si="92"/>
        <v>3000</v>
      </c>
      <c r="AK77" s="43">
        <f t="shared" si="92"/>
        <v>360000</v>
      </c>
    </row>
    <row r="78" spans="1:37" ht="15.75" thickBot="1" x14ac:dyDescent="0.3">
      <c r="A78" s="17" t="s">
        <v>0</v>
      </c>
      <c r="B78" s="48">
        <f t="shared" ref="B78:AK78" si="95">MAX(0,B71-B$68)</f>
        <v>0</v>
      </c>
      <c r="C78" s="49">
        <f t="shared" si="95"/>
        <v>1650000</v>
      </c>
      <c r="D78" s="7">
        <f t="shared" si="95"/>
        <v>931000</v>
      </c>
      <c r="E78" s="48">
        <f t="shared" si="95"/>
        <v>0</v>
      </c>
      <c r="F78" s="49">
        <f t="shared" si="95"/>
        <v>0</v>
      </c>
      <c r="G78" s="7">
        <f t="shared" si="95"/>
        <v>3006000</v>
      </c>
      <c r="H78" s="48">
        <f t="shared" si="95"/>
        <v>0</v>
      </c>
      <c r="I78" s="49">
        <f t="shared" si="95"/>
        <v>0</v>
      </c>
      <c r="J78" s="7">
        <f t="shared" si="95"/>
        <v>1251000</v>
      </c>
      <c r="K78" s="48">
        <f t="shared" si="95"/>
        <v>0</v>
      </c>
      <c r="L78" s="49">
        <f t="shared" si="95"/>
        <v>0</v>
      </c>
      <c r="M78" s="7">
        <f t="shared" si="95"/>
        <v>0</v>
      </c>
      <c r="N78" s="48">
        <f t="shared" si="95"/>
        <v>0</v>
      </c>
      <c r="O78" s="49">
        <f t="shared" si="95"/>
        <v>0</v>
      </c>
      <c r="P78" s="7">
        <f t="shared" si="95"/>
        <v>1607000</v>
      </c>
      <c r="Q78" s="48">
        <f t="shared" si="95"/>
        <v>0</v>
      </c>
      <c r="R78" s="49">
        <f t="shared" si="95"/>
        <v>1102000</v>
      </c>
      <c r="S78" s="7">
        <f t="shared" si="95"/>
        <v>3879000</v>
      </c>
      <c r="T78" s="48">
        <f t="shared" si="93"/>
        <v>0</v>
      </c>
      <c r="U78" s="49">
        <f t="shared" si="88"/>
        <v>0</v>
      </c>
      <c r="V78" s="7">
        <f t="shared" si="89"/>
        <v>625500</v>
      </c>
      <c r="W78" s="48">
        <f t="shared" si="94"/>
        <v>0</v>
      </c>
      <c r="X78" s="49">
        <f t="shared" si="90"/>
        <v>551000</v>
      </c>
      <c r="Y78" s="7">
        <f t="shared" si="91"/>
        <v>2743000</v>
      </c>
      <c r="Z78" s="48">
        <f t="shared" si="95"/>
        <v>0</v>
      </c>
      <c r="AA78" s="49">
        <f t="shared" si="95"/>
        <v>313000</v>
      </c>
      <c r="AB78" s="7">
        <f t="shared" si="95"/>
        <v>243000</v>
      </c>
      <c r="AC78" s="49">
        <f t="shared" si="95"/>
        <v>0</v>
      </c>
      <c r="AD78" s="49">
        <f t="shared" si="95"/>
        <v>0</v>
      </c>
      <c r="AE78" s="7">
        <f t="shared" si="95"/>
        <v>0</v>
      </c>
      <c r="AF78" s="49">
        <f t="shared" si="95"/>
        <v>2684000</v>
      </c>
      <c r="AG78" s="49">
        <f t="shared" si="95"/>
        <v>19000</v>
      </c>
      <c r="AH78" s="7">
        <f t="shared" si="95"/>
        <v>1196000</v>
      </c>
      <c r="AI78" s="49">
        <f t="shared" si="95"/>
        <v>250000</v>
      </c>
      <c r="AJ78" s="49">
        <f t="shared" si="95"/>
        <v>0</v>
      </c>
      <c r="AK78" s="7">
        <f t="shared" si="95"/>
        <v>1000</v>
      </c>
    </row>
    <row r="79" spans="1:37" x14ac:dyDescent="0.25">
      <c r="C79" s="2"/>
      <c r="D79" s="2"/>
      <c r="E79" s="2"/>
      <c r="F79" s="3"/>
      <c r="H79" s="3"/>
      <c r="I79" s="3"/>
      <c r="J79" s="3"/>
      <c r="O79" s="2"/>
      <c r="P79" s="2"/>
      <c r="Q79" s="2"/>
      <c r="R79" s="3"/>
      <c r="Z79" s="3"/>
      <c r="AA79" s="3"/>
      <c r="AB79" s="3"/>
    </row>
    <row r="80" spans="1:37" x14ac:dyDescent="0.25">
      <c r="C80" s="2"/>
      <c r="D80" s="2"/>
      <c r="E80" s="2"/>
      <c r="F80" s="3"/>
      <c r="H80" s="3"/>
      <c r="I80" s="3"/>
      <c r="J80" s="3"/>
      <c r="O80" s="2"/>
      <c r="P80" s="2"/>
      <c r="Q80" s="2"/>
      <c r="R80" s="3"/>
      <c r="Z80" s="3"/>
      <c r="AA80" s="3"/>
      <c r="AB80" s="3"/>
    </row>
    <row r="81" spans="2:28" x14ac:dyDescent="0.25">
      <c r="C81" s="2"/>
      <c r="D81" s="2"/>
      <c r="E81" s="2"/>
      <c r="F81" s="3"/>
      <c r="H81" s="3"/>
      <c r="I81" s="3"/>
      <c r="J81" s="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x14ac:dyDescent="0.25">
      <c r="C82" s="2"/>
      <c r="D82" s="2"/>
      <c r="E82" s="2"/>
      <c r="F82" s="3"/>
      <c r="H82" s="3"/>
      <c r="I82" s="3"/>
      <c r="J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x14ac:dyDescent="0.25">
      <c r="B83" s="2"/>
      <c r="C83" s="2"/>
      <c r="D83" s="2"/>
      <c r="E83" s="2"/>
      <c r="F83" s="2"/>
      <c r="G83" s="2"/>
      <c r="H83" s="2"/>
      <c r="I83" s="2"/>
      <c r="J83" s="2"/>
      <c r="O83" s="2"/>
      <c r="P83" s="2"/>
      <c r="Q83" s="2"/>
      <c r="R83" s="3"/>
      <c r="Z83" s="3"/>
      <c r="AA83" s="3"/>
      <c r="AB83" s="3"/>
    </row>
    <row r="84" spans="2:28" x14ac:dyDescent="0.25">
      <c r="O84" s="2"/>
      <c r="P84" s="2"/>
      <c r="Q84" s="2"/>
      <c r="R84" s="3"/>
      <c r="Z84" s="3"/>
      <c r="AA84" s="3"/>
      <c r="AB84" s="3"/>
    </row>
    <row r="85" spans="2:28" x14ac:dyDescent="0.25">
      <c r="C85" s="2"/>
      <c r="D85" s="2"/>
      <c r="E85" s="2"/>
      <c r="F85" s="3"/>
      <c r="H85" s="3"/>
      <c r="I85" s="3"/>
      <c r="J85" s="3"/>
      <c r="O85" s="2"/>
      <c r="P85" s="2"/>
      <c r="Q85" s="2"/>
      <c r="R85" s="3"/>
      <c r="Z85" s="3"/>
      <c r="AA85" s="3"/>
      <c r="AB85" s="3"/>
    </row>
    <row r="86" spans="2:28" x14ac:dyDescent="0.25">
      <c r="C86" s="2"/>
      <c r="D86" s="2"/>
      <c r="E86" s="2"/>
      <c r="F86" s="3"/>
      <c r="H86" s="3"/>
      <c r="I86" s="3"/>
      <c r="J86" s="3"/>
      <c r="O86" s="2"/>
      <c r="P86" s="2"/>
      <c r="Q86" s="2"/>
      <c r="R86" s="3"/>
      <c r="Z86" s="3"/>
      <c r="AA86" s="3"/>
      <c r="AB86" s="3"/>
    </row>
    <row r="87" spans="2:28" x14ac:dyDescent="0.25">
      <c r="C87" s="2"/>
      <c r="D87" s="2"/>
      <c r="E87" s="2"/>
      <c r="F87" s="3"/>
      <c r="H87" s="3"/>
      <c r="I87" s="3"/>
      <c r="J87" s="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x14ac:dyDescent="0.25">
      <c r="C88" s="2"/>
      <c r="D88" s="2"/>
      <c r="E88" s="2"/>
      <c r="F88" s="3"/>
      <c r="H88" s="3"/>
      <c r="I88" s="3"/>
      <c r="J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 x14ac:dyDescent="0.25">
      <c r="C89" s="2"/>
      <c r="D89" s="2"/>
      <c r="E89" s="2"/>
      <c r="F89" s="2"/>
      <c r="G89" s="2"/>
      <c r="H89" s="2"/>
      <c r="I89" s="2"/>
      <c r="J89" s="2"/>
      <c r="O89" s="2"/>
      <c r="P89" s="2"/>
      <c r="Q89" s="2"/>
      <c r="R89" s="3"/>
      <c r="Z89" s="3"/>
      <c r="AA89" s="3"/>
      <c r="AB89" s="3"/>
    </row>
    <row r="90" spans="2:28" x14ac:dyDescent="0.25">
      <c r="B90" s="2"/>
      <c r="C90" s="2"/>
      <c r="D90" s="2"/>
      <c r="E90" s="2"/>
      <c r="F90" s="2"/>
      <c r="G90" s="2"/>
      <c r="H90" s="2"/>
      <c r="I90" s="2"/>
      <c r="J90" s="2"/>
      <c r="O90" s="2"/>
      <c r="P90" s="2"/>
      <c r="Q90" s="2"/>
      <c r="R90" s="3"/>
      <c r="Z90" s="3"/>
      <c r="AA90" s="3"/>
      <c r="AB90" s="3"/>
    </row>
    <row r="91" spans="2:28" x14ac:dyDescent="0.25">
      <c r="C91" s="2"/>
      <c r="D91" s="2"/>
      <c r="E91" s="2"/>
      <c r="F91" s="3"/>
      <c r="H91" s="3"/>
      <c r="I91" s="3"/>
      <c r="J91" s="3"/>
      <c r="O91" s="2"/>
      <c r="P91" s="2"/>
      <c r="Q91" s="2"/>
      <c r="R91" s="3"/>
      <c r="Z91" s="3"/>
      <c r="AA91" s="3"/>
      <c r="AB91" s="3"/>
    </row>
    <row r="92" spans="2:28" x14ac:dyDescent="0.25">
      <c r="C92" s="2"/>
      <c r="D92" s="2"/>
      <c r="E92" s="2"/>
      <c r="F92" s="3"/>
      <c r="H92" s="3"/>
      <c r="I92" s="3"/>
      <c r="J92" s="3"/>
      <c r="O92" s="2"/>
      <c r="P92" s="2"/>
      <c r="Q92" s="2"/>
      <c r="R92" s="3"/>
      <c r="Z92" s="3"/>
      <c r="AA92" s="3"/>
      <c r="AB92" s="3"/>
    </row>
    <row r="93" spans="2:28" x14ac:dyDescent="0.25">
      <c r="C93" s="2"/>
      <c r="D93" s="2"/>
      <c r="E93" s="2"/>
      <c r="F93" s="3"/>
      <c r="H93" s="3"/>
      <c r="I93" s="3"/>
      <c r="J93" s="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 x14ac:dyDescent="0.25">
      <c r="C94" s="2"/>
      <c r="D94" s="2"/>
      <c r="E94" s="2"/>
      <c r="F94" s="3"/>
      <c r="H94" s="3"/>
      <c r="I94" s="3"/>
      <c r="J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 x14ac:dyDescent="0.25">
      <c r="B95" s="2"/>
      <c r="C95" s="2"/>
      <c r="D95" s="2"/>
      <c r="E95" s="2"/>
      <c r="F95" s="2"/>
      <c r="G95" s="2"/>
      <c r="H95" s="2"/>
      <c r="I95" s="2"/>
      <c r="J95" s="2"/>
      <c r="O95" s="2"/>
      <c r="P95" s="2"/>
      <c r="Q95" s="2"/>
      <c r="R95" s="3"/>
      <c r="Z95" s="3"/>
      <c r="AA95" s="3"/>
      <c r="AB95" s="3"/>
    </row>
    <row r="96" spans="2:28" x14ac:dyDescent="0.25">
      <c r="B96" s="2"/>
      <c r="C96" s="2"/>
      <c r="D96" s="2"/>
      <c r="E96" s="2"/>
      <c r="F96" s="2"/>
      <c r="G96" s="2"/>
      <c r="H96" s="2"/>
      <c r="I96" s="2"/>
      <c r="J96" s="2"/>
      <c r="O96" s="2"/>
      <c r="P96" s="2"/>
      <c r="Q96" s="2"/>
      <c r="R96" s="3"/>
      <c r="Z96" s="3"/>
      <c r="AA96" s="3"/>
      <c r="AB96" s="3"/>
    </row>
    <row r="97" spans="3:28" x14ac:dyDescent="0.25">
      <c r="C97" s="2"/>
      <c r="D97" s="2"/>
      <c r="E97" s="2"/>
      <c r="F97" s="3"/>
      <c r="H97" s="3"/>
      <c r="I97" s="3"/>
      <c r="J97" s="3"/>
      <c r="O97" s="2"/>
      <c r="P97" s="2"/>
      <c r="Q97" s="2"/>
      <c r="R97" s="3"/>
      <c r="Z97" s="3"/>
      <c r="AA97" s="3"/>
      <c r="AB97" s="3"/>
    </row>
    <row r="98" spans="3:28" x14ac:dyDescent="0.25">
      <c r="C98" s="2"/>
      <c r="D98" s="2"/>
      <c r="E98" s="2"/>
      <c r="F98" s="3"/>
      <c r="H98" s="3"/>
      <c r="I98" s="3"/>
      <c r="J98" s="3"/>
      <c r="O98" s="2"/>
      <c r="P98" s="2"/>
      <c r="Q98" s="2"/>
      <c r="R98" s="3"/>
      <c r="Z98" s="3"/>
      <c r="AA98" s="3"/>
      <c r="AB98" s="3"/>
    </row>
    <row r="99" spans="3:28" x14ac:dyDescent="0.25">
      <c r="C99" s="2"/>
      <c r="D99" s="2"/>
      <c r="E99" s="2"/>
      <c r="F99" s="3"/>
      <c r="H99" s="3"/>
      <c r="I99" s="3"/>
      <c r="J99" s="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3:28" x14ac:dyDescent="0.25">
      <c r="C100" s="2"/>
      <c r="D100" s="2"/>
      <c r="E100" s="2"/>
      <c r="F100" s="3"/>
      <c r="H100" s="3"/>
      <c r="I100" s="3"/>
      <c r="J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3:28" x14ac:dyDescent="0.25">
      <c r="C101" s="2"/>
      <c r="D101" s="2"/>
      <c r="E101" s="2"/>
      <c r="F101" s="2"/>
      <c r="G101" s="2"/>
      <c r="H101" s="2"/>
      <c r="I101" s="2"/>
      <c r="J101" s="2"/>
      <c r="O101" s="2"/>
      <c r="P101" s="2"/>
      <c r="Q101" s="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3:28" x14ac:dyDescent="0.25">
      <c r="C102" s="2"/>
      <c r="D102" s="2"/>
      <c r="E102" s="2"/>
      <c r="F102" s="2"/>
      <c r="G102" s="2"/>
      <c r="H102" s="2"/>
      <c r="I102" s="2"/>
      <c r="J102" s="2"/>
      <c r="O102" s="2"/>
      <c r="P102" s="2"/>
      <c r="Q102" s="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3:28" x14ac:dyDescent="0.25">
      <c r="C103" s="2"/>
      <c r="D103" s="2"/>
      <c r="E103" s="2"/>
      <c r="F103" s="3"/>
      <c r="H103" s="3"/>
      <c r="I103" s="3"/>
      <c r="J103" s="3"/>
      <c r="O103" s="2"/>
      <c r="P103" s="2"/>
      <c r="Q103" s="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3:28" x14ac:dyDescent="0.25">
      <c r="C104" s="2"/>
      <c r="D104" s="2"/>
      <c r="E104" s="2"/>
      <c r="F104" s="3"/>
      <c r="H104" s="3"/>
      <c r="I104" s="3"/>
      <c r="J104" s="3"/>
      <c r="O104" s="2"/>
      <c r="P104" s="2"/>
      <c r="Q104" s="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3:28" x14ac:dyDescent="0.25">
      <c r="C105" s="2"/>
      <c r="D105" s="2"/>
      <c r="E105" s="2"/>
      <c r="F105" s="3"/>
      <c r="H105" s="3"/>
      <c r="I105" s="3"/>
      <c r="J105" s="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3:28" x14ac:dyDescent="0.25">
      <c r="C106" s="2"/>
      <c r="D106" s="2"/>
      <c r="E106" s="2"/>
      <c r="F106" s="3"/>
      <c r="H106" s="3"/>
      <c r="I106" s="3"/>
      <c r="J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3:28" x14ac:dyDescent="0.25">
      <c r="C107" s="2"/>
      <c r="D107" s="2"/>
      <c r="E107" s="2"/>
      <c r="F107" s="2"/>
      <c r="G107" s="2"/>
      <c r="H107" s="2"/>
      <c r="I107" s="2"/>
      <c r="J107" s="2"/>
      <c r="O107" s="2"/>
      <c r="P107" s="2"/>
      <c r="Q107" s="2"/>
      <c r="R107" s="3"/>
      <c r="Z107" s="3"/>
      <c r="AA107" s="3"/>
      <c r="AB107" s="3"/>
    </row>
    <row r="108" spans="3:28" x14ac:dyDescent="0.25">
      <c r="C108" s="2"/>
      <c r="D108" s="2"/>
      <c r="E108" s="2"/>
      <c r="F108" s="2"/>
      <c r="G108" s="2"/>
      <c r="H108" s="2"/>
      <c r="I108" s="2"/>
      <c r="J108" s="2"/>
      <c r="O108" s="2"/>
      <c r="P108" s="2"/>
      <c r="Q108" s="2"/>
      <c r="R108" s="3"/>
      <c r="Z108" s="3"/>
      <c r="AA108" s="3"/>
      <c r="AB108" s="3"/>
    </row>
    <row r="109" spans="3:28" x14ac:dyDescent="0.25">
      <c r="C109" s="2"/>
      <c r="D109" s="2"/>
      <c r="E109" s="2"/>
      <c r="F109" s="3"/>
      <c r="G109" s="3"/>
      <c r="H109" s="3"/>
      <c r="I109" s="3"/>
      <c r="J109" s="3"/>
      <c r="O109" s="2"/>
      <c r="P109" s="2"/>
      <c r="Q109" s="2"/>
      <c r="R109" s="3"/>
      <c r="Z109" s="3"/>
      <c r="AA109" s="3"/>
      <c r="AB109" s="3"/>
    </row>
    <row r="110" spans="3:28" x14ac:dyDescent="0.25">
      <c r="C110" s="2"/>
      <c r="D110" s="2"/>
      <c r="E110" s="2"/>
      <c r="F110" s="3"/>
      <c r="G110" s="3"/>
      <c r="H110" s="3"/>
      <c r="I110" s="3"/>
      <c r="J110" s="3"/>
      <c r="O110" s="2"/>
      <c r="P110" s="2"/>
      <c r="Q110" s="2"/>
      <c r="R110" s="3"/>
      <c r="Z110" s="3"/>
      <c r="AA110" s="3"/>
      <c r="AB110" s="3"/>
    </row>
    <row r="111" spans="3:28" x14ac:dyDescent="0.25">
      <c r="C111" s="2"/>
      <c r="D111" s="2"/>
      <c r="E111" s="2"/>
      <c r="F111" s="3"/>
      <c r="G111" s="3"/>
      <c r="H111" s="3"/>
      <c r="I111" s="3"/>
      <c r="J111" s="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3:28" x14ac:dyDescent="0.25">
      <c r="C112" s="2"/>
      <c r="D112" s="2"/>
      <c r="E112" s="2"/>
      <c r="F112" s="3"/>
      <c r="G112" s="3"/>
      <c r="H112" s="3"/>
      <c r="I112" s="3"/>
      <c r="J112" s="3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</sheetData>
  <mergeCells count="86">
    <mergeCell ref="T74:V74"/>
    <mergeCell ref="W74:Y74"/>
    <mergeCell ref="T18:V18"/>
    <mergeCell ref="W18:Y18"/>
    <mergeCell ref="T35:V35"/>
    <mergeCell ref="W35:Y35"/>
    <mergeCell ref="T51:V51"/>
    <mergeCell ref="W51:Y51"/>
    <mergeCell ref="T26:V26"/>
    <mergeCell ref="W26:Y26"/>
    <mergeCell ref="T43:V43"/>
    <mergeCell ref="W43:Y43"/>
    <mergeCell ref="B25:AK25"/>
    <mergeCell ref="B26:D26"/>
    <mergeCell ref="E26:G26"/>
    <mergeCell ref="H26:J26"/>
    <mergeCell ref="AI2:AK2"/>
    <mergeCell ref="B1:AK1"/>
    <mergeCell ref="B2:D2"/>
    <mergeCell ref="E2:G2"/>
    <mergeCell ref="H2:J2"/>
    <mergeCell ref="K2:M2"/>
    <mergeCell ref="N2:P2"/>
    <mergeCell ref="Q2:S2"/>
    <mergeCell ref="Z2:AB2"/>
    <mergeCell ref="AC2:AE2"/>
    <mergeCell ref="AF2:AH2"/>
    <mergeCell ref="T2:V2"/>
    <mergeCell ref="W2:Y2"/>
    <mergeCell ref="AC26:AE26"/>
    <mergeCell ref="AI10:AK10"/>
    <mergeCell ref="B9:AK9"/>
    <mergeCell ref="B10:D10"/>
    <mergeCell ref="E10:G10"/>
    <mergeCell ref="H10:J10"/>
    <mergeCell ref="K10:M10"/>
    <mergeCell ref="T10:V10"/>
    <mergeCell ref="W10:Y10"/>
    <mergeCell ref="N10:P10"/>
    <mergeCell ref="Q10:S10"/>
    <mergeCell ref="Z10:AB10"/>
    <mergeCell ref="AC10:AE10"/>
    <mergeCell ref="AF10:AH10"/>
    <mergeCell ref="AF26:AH26"/>
    <mergeCell ref="AI26:AK26"/>
    <mergeCell ref="B42:AK42"/>
    <mergeCell ref="B43:D43"/>
    <mergeCell ref="E43:G43"/>
    <mergeCell ref="H43:J43"/>
    <mergeCell ref="K43:M43"/>
    <mergeCell ref="N43:P43"/>
    <mergeCell ref="Q43:S43"/>
    <mergeCell ref="Z43:AB43"/>
    <mergeCell ref="AC43:AE43"/>
    <mergeCell ref="AF43:AH43"/>
    <mergeCell ref="AI43:AK43"/>
    <mergeCell ref="K26:M26"/>
    <mergeCell ref="N26:P26"/>
    <mergeCell ref="Q26:S26"/>
    <mergeCell ref="Z26:AB26"/>
    <mergeCell ref="B58:AK58"/>
    <mergeCell ref="B59:D59"/>
    <mergeCell ref="E59:G59"/>
    <mergeCell ref="H59:J59"/>
    <mergeCell ref="K59:M59"/>
    <mergeCell ref="N59:P59"/>
    <mergeCell ref="Q59:S59"/>
    <mergeCell ref="Z59:AB59"/>
    <mergeCell ref="T59:V59"/>
    <mergeCell ref="W59:Y59"/>
    <mergeCell ref="Z74:AB74"/>
    <mergeCell ref="AC74:AE74"/>
    <mergeCell ref="AF74:AH74"/>
    <mergeCell ref="AI74:AK74"/>
    <mergeCell ref="AC59:AE59"/>
    <mergeCell ref="AF59:AH59"/>
    <mergeCell ref="AI59:AK59"/>
    <mergeCell ref="B73:AK73"/>
    <mergeCell ref="B74:D74"/>
    <mergeCell ref="E74:G74"/>
    <mergeCell ref="H74:J74"/>
    <mergeCell ref="K74:M74"/>
    <mergeCell ref="N74:P74"/>
    <mergeCell ref="Q74:S74"/>
    <mergeCell ref="T66:V66"/>
    <mergeCell ref="W66:Y66"/>
  </mergeCells>
  <conditionalFormatting sqref="B12:V14 Z12:AK14">
    <cfRule type="cellIs" dxfId="18" priority="27" operator="lessThanOrEqual">
      <formula>0</formula>
    </cfRule>
  </conditionalFormatting>
  <conditionalFormatting sqref="B28:S30 Z28:AK30">
    <cfRule type="cellIs" dxfId="17" priority="25" operator="lessThanOrEqual">
      <formula>0</formula>
    </cfRule>
  </conditionalFormatting>
  <conditionalFormatting sqref="B61:S63 Z61:AK63">
    <cfRule type="cellIs" dxfId="16" priority="20" operator="lessThanOrEqual">
      <formula>0</formula>
    </cfRule>
  </conditionalFormatting>
  <conditionalFormatting sqref="B45:S47 Z45:AK47">
    <cfRule type="cellIs" dxfId="15" priority="21" operator="lessThanOrEqual">
      <formula>0</formula>
    </cfRule>
  </conditionalFormatting>
  <conditionalFormatting sqref="B76:S78 Z76:AK78">
    <cfRule type="cellIs" dxfId="14" priority="18" operator="lessThanOrEqual">
      <formula>0</formula>
    </cfRule>
  </conditionalFormatting>
  <conditionalFormatting sqref="T28:V30">
    <cfRule type="cellIs" dxfId="13" priority="13" operator="lessThanOrEqual">
      <formula>0</formula>
    </cfRule>
  </conditionalFormatting>
  <conditionalFormatting sqref="T45:V47">
    <cfRule type="cellIs" dxfId="12" priority="12" operator="lessThanOrEqual">
      <formula>0</formula>
    </cfRule>
  </conditionalFormatting>
  <conditionalFormatting sqref="T61:V63">
    <cfRule type="cellIs" dxfId="11" priority="11" operator="lessThanOrEqual">
      <formula>0</formula>
    </cfRule>
  </conditionalFormatting>
  <conditionalFormatting sqref="T76:V78">
    <cfRule type="cellIs" dxfId="10" priority="10" operator="lessThanOrEqual">
      <formula>0</formula>
    </cfRule>
  </conditionalFormatting>
  <conditionalFormatting sqref="W76:Y78">
    <cfRule type="cellIs" dxfId="9" priority="5" operator="lessThanOrEqual">
      <formula>0</formula>
    </cfRule>
  </conditionalFormatting>
  <conditionalFormatting sqref="W61:Y63">
    <cfRule type="cellIs" dxfId="8" priority="4" operator="lessThanOrEqual">
      <formula>0</formula>
    </cfRule>
  </conditionalFormatting>
  <conditionalFormatting sqref="W45:Y47">
    <cfRule type="cellIs" dxfId="7" priority="3" operator="lessThanOrEqual">
      <formula>0</formula>
    </cfRule>
  </conditionalFormatting>
  <conditionalFormatting sqref="W28:Y30">
    <cfRule type="cellIs" dxfId="6" priority="2" operator="lessThanOrEqual">
      <formula>0</formula>
    </cfRule>
  </conditionalFormatting>
  <conditionalFormatting sqref="W12:Y14">
    <cfRule type="cellIs" dxfId="5" priority="1" operator="less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3"/>
  <sheetViews>
    <sheetView topLeftCell="A22" zoomScale="70" zoomScaleNormal="70" workbookViewId="0">
      <selection activeCell="B78" sqref="B78:G78"/>
    </sheetView>
  </sheetViews>
  <sheetFormatPr defaultColWidth="11.42578125" defaultRowHeight="15" x14ac:dyDescent="0.25"/>
  <sheetData>
    <row r="1" spans="1:31" ht="15.75" thickBot="1" x14ac:dyDescent="0.3">
      <c r="B1" s="92" t="s">
        <v>12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x14ac:dyDescent="0.25">
      <c r="B2" s="94" t="s">
        <v>6</v>
      </c>
      <c r="C2" s="95"/>
      <c r="D2" s="96"/>
      <c r="E2" s="94" t="s">
        <v>7</v>
      </c>
      <c r="F2" s="95"/>
      <c r="G2" s="96"/>
      <c r="H2" s="94" t="s">
        <v>8</v>
      </c>
      <c r="I2" s="95"/>
      <c r="J2" s="96"/>
      <c r="K2" s="94" t="s">
        <v>9</v>
      </c>
      <c r="L2" s="95"/>
      <c r="M2" s="96"/>
      <c r="N2" s="94" t="s">
        <v>10</v>
      </c>
      <c r="O2" s="95"/>
      <c r="P2" s="96"/>
      <c r="Q2" s="94" t="s">
        <v>11</v>
      </c>
      <c r="R2" s="95"/>
      <c r="S2" s="96"/>
      <c r="T2" s="94" t="s">
        <v>15</v>
      </c>
      <c r="U2" s="95"/>
      <c r="V2" s="96"/>
      <c r="W2" s="94" t="s">
        <v>2</v>
      </c>
      <c r="X2" s="95"/>
      <c r="Y2" s="96"/>
      <c r="Z2" s="94" t="s">
        <v>1</v>
      </c>
      <c r="AA2" s="95"/>
      <c r="AB2" s="96"/>
      <c r="AC2" s="94" t="s">
        <v>16</v>
      </c>
      <c r="AD2" s="95"/>
      <c r="AE2" s="96"/>
    </row>
    <row r="3" spans="1:31" ht="15.75" thickBot="1" x14ac:dyDescent="0.3">
      <c r="B3" s="5">
        <v>1</v>
      </c>
      <c r="C3" s="6">
        <v>2</v>
      </c>
      <c r="D3" s="7">
        <v>3</v>
      </c>
      <c r="E3" s="5">
        <v>1</v>
      </c>
      <c r="F3" s="6">
        <v>2</v>
      </c>
      <c r="G3" s="7">
        <v>3</v>
      </c>
      <c r="H3" s="5">
        <v>1</v>
      </c>
      <c r="I3" s="6">
        <v>2</v>
      </c>
      <c r="J3" s="7">
        <v>3</v>
      </c>
      <c r="K3" s="5">
        <v>1</v>
      </c>
      <c r="L3" s="6">
        <v>2</v>
      </c>
      <c r="M3" s="7">
        <v>3</v>
      </c>
      <c r="N3" s="5">
        <v>1</v>
      </c>
      <c r="O3" s="6">
        <v>2</v>
      </c>
      <c r="P3" s="7">
        <v>3</v>
      </c>
      <c r="Q3" s="5">
        <v>1</v>
      </c>
      <c r="R3" s="6">
        <v>2</v>
      </c>
      <c r="S3" s="7">
        <v>3</v>
      </c>
      <c r="T3" s="5">
        <v>1</v>
      </c>
      <c r="U3" s="6">
        <v>2</v>
      </c>
      <c r="V3" s="7">
        <v>3</v>
      </c>
      <c r="W3" s="5">
        <v>1</v>
      </c>
      <c r="X3" s="6">
        <v>2</v>
      </c>
      <c r="Y3" s="7">
        <v>3</v>
      </c>
      <c r="Z3" s="5">
        <v>1</v>
      </c>
      <c r="AA3" s="6">
        <v>2</v>
      </c>
      <c r="AB3" s="7">
        <v>3</v>
      </c>
      <c r="AC3" s="5">
        <v>1</v>
      </c>
      <c r="AD3" s="6">
        <v>2</v>
      </c>
      <c r="AE3" s="7">
        <v>3</v>
      </c>
    </row>
    <row r="4" spans="1:31" x14ac:dyDescent="0.25">
      <c r="A4" s="12" t="s">
        <v>3</v>
      </c>
      <c r="B4" s="18">
        <v>7040000</v>
      </c>
      <c r="C4" s="19">
        <v>6777000</v>
      </c>
      <c r="D4" s="20"/>
      <c r="E4" s="18">
        <v>11100000</v>
      </c>
      <c r="F4" s="19">
        <v>9397000</v>
      </c>
      <c r="G4" s="20"/>
      <c r="H4" s="18">
        <v>5773000</v>
      </c>
      <c r="I4" s="19">
        <v>2865000</v>
      </c>
      <c r="J4" s="20"/>
      <c r="K4" s="18">
        <v>6621000</v>
      </c>
      <c r="L4" s="19">
        <v>3102000</v>
      </c>
      <c r="M4" s="20"/>
      <c r="N4" s="18">
        <v>2743000</v>
      </c>
      <c r="O4" s="19">
        <v>3146000</v>
      </c>
      <c r="P4" s="20"/>
      <c r="Q4" s="18">
        <v>3093000</v>
      </c>
      <c r="R4" s="19">
        <v>3974000</v>
      </c>
      <c r="S4" s="20"/>
      <c r="T4" s="18">
        <v>2343000</v>
      </c>
      <c r="U4" s="19">
        <v>2622000</v>
      </c>
      <c r="V4" s="20"/>
      <c r="W4" s="19">
        <v>3812000</v>
      </c>
      <c r="X4" s="19">
        <v>4276000</v>
      </c>
      <c r="Y4" s="20"/>
      <c r="Z4" s="19">
        <v>3128000</v>
      </c>
      <c r="AA4" s="19">
        <v>2804000</v>
      </c>
      <c r="AB4" s="20"/>
      <c r="AC4" s="19">
        <v>2714000</v>
      </c>
      <c r="AD4" s="19">
        <v>3559000</v>
      </c>
      <c r="AE4" s="20"/>
    </row>
    <row r="5" spans="1:31" x14ac:dyDescent="0.25">
      <c r="A5" s="13" t="s">
        <v>4</v>
      </c>
      <c r="B5" s="21">
        <v>5120000</v>
      </c>
      <c r="C5" s="22">
        <v>12620000</v>
      </c>
      <c r="D5" s="16"/>
      <c r="E5" s="21">
        <v>8816000</v>
      </c>
      <c r="F5" s="22">
        <v>16480000</v>
      </c>
      <c r="G5" s="16"/>
      <c r="H5" s="21">
        <v>6492000</v>
      </c>
      <c r="I5" s="22">
        <v>5843000</v>
      </c>
      <c r="J5" s="16"/>
      <c r="K5" s="21">
        <v>7499000</v>
      </c>
      <c r="L5" s="22">
        <v>5329000</v>
      </c>
      <c r="M5" s="16"/>
      <c r="N5" s="21">
        <v>4522000</v>
      </c>
      <c r="O5" s="22">
        <v>20790000</v>
      </c>
      <c r="P5" s="16"/>
      <c r="Q5" s="21">
        <v>5520000</v>
      </c>
      <c r="R5" s="22">
        <v>17780000</v>
      </c>
      <c r="S5" s="16"/>
      <c r="T5" s="21">
        <v>2876000</v>
      </c>
      <c r="U5" s="22">
        <v>2879000</v>
      </c>
      <c r="V5" s="16"/>
      <c r="W5" s="22">
        <v>3905000</v>
      </c>
      <c r="X5" s="22">
        <v>4484000</v>
      </c>
      <c r="Y5" s="16"/>
      <c r="Z5" s="22">
        <v>2957000</v>
      </c>
      <c r="AA5" s="22">
        <v>3459000</v>
      </c>
      <c r="AB5" s="16"/>
      <c r="AC5" s="22">
        <v>4511000</v>
      </c>
      <c r="AD5" s="22">
        <v>3777000</v>
      </c>
      <c r="AE5" s="16"/>
    </row>
    <row r="6" spans="1:31" x14ac:dyDescent="0.25">
      <c r="A6" s="13" t="s">
        <v>5</v>
      </c>
      <c r="B6" s="21">
        <v>8293000</v>
      </c>
      <c r="C6" s="22">
        <v>5969000</v>
      </c>
      <c r="D6" s="16"/>
      <c r="E6" s="21">
        <v>10700000</v>
      </c>
      <c r="F6" s="22">
        <v>6732000</v>
      </c>
      <c r="G6" s="16"/>
      <c r="H6" s="21">
        <v>8018000</v>
      </c>
      <c r="I6" s="22">
        <v>6163000</v>
      </c>
      <c r="J6" s="16"/>
      <c r="K6" s="21">
        <v>8244000</v>
      </c>
      <c r="L6" s="22">
        <v>6152000</v>
      </c>
      <c r="M6" s="16"/>
      <c r="N6" s="21">
        <v>11240000</v>
      </c>
      <c r="O6" s="22">
        <v>8663000</v>
      </c>
      <c r="P6" s="16"/>
      <c r="Q6" s="21">
        <v>8886000</v>
      </c>
      <c r="R6" s="22">
        <v>8225000</v>
      </c>
      <c r="S6" s="16"/>
      <c r="T6" s="21">
        <v>4573000</v>
      </c>
      <c r="U6" s="22">
        <v>5512000</v>
      </c>
      <c r="V6" s="16"/>
      <c r="W6" s="22">
        <v>5506000</v>
      </c>
      <c r="X6" s="22">
        <v>4674000</v>
      </c>
      <c r="Y6" s="16"/>
      <c r="Z6" s="22">
        <v>4162000</v>
      </c>
      <c r="AA6" s="22">
        <v>3938000</v>
      </c>
      <c r="AB6" s="16"/>
      <c r="AC6" s="22">
        <v>4720000</v>
      </c>
      <c r="AD6" s="22">
        <v>3725000</v>
      </c>
      <c r="AE6" s="16"/>
    </row>
    <row r="7" spans="1:31" ht="15.75" thickBot="1" x14ac:dyDescent="0.3">
      <c r="A7" s="14" t="s">
        <v>0</v>
      </c>
      <c r="B7" s="23">
        <v>11050000</v>
      </c>
      <c r="C7" s="24">
        <v>11790000</v>
      </c>
      <c r="D7" s="25">
        <v>14660000</v>
      </c>
      <c r="E7" s="23">
        <v>15740000</v>
      </c>
      <c r="F7" s="24">
        <v>11560000</v>
      </c>
      <c r="G7" s="25">
        <v>21400000</v>
      </c>
      <c r="H7" s="23">
        <v>7541000</v>
      </c>
      <c r="I7" s="24">
        <v>5616000</v>
      </c>
      <c r="J7" s="25">
        <v>7610000</v>
      </c>
      <c r="K7" s="23">
        <v>6955000</v>
      </c>
      <c r="L7" s="24">
        <v>5678000</v>
      </c>
      <c r="M7" s="25">
        <v>8709000</v>
      </c>
      <c r="N7" s="23">
        <v>7519000</v>
      </c>
      <c r="O7" s="24">
        <v>7035000</v>
      </c>
      <c r="P7" s="25">
        <v>11690000</v>
      </c>
      <c r="Q7" s="23">
        <v>9106000</v>
      </c>
      <c r="R7" s="24">
        <v>6796000</v>
      </c>
      <c r="S7" s="25">
        <v>10520000</v>
      </c>
      <c r="T7" s="23">
        <v>4150000</v>
      </c>
      <c r="U7" s="24">
        <v>3916000</v>
      </c>
      <c r="V7" s="24">
        <v>3255000</v>
      </c>
      <c r="W7" s="24">
        <v>5398000</v>
      </c>
      <c r="X7" s="24">
        <v>3667000</v>
      </c>
      <c r="Y7" s="24">
        <v>3730000</v>
      </c>
      <c r="Z7" s="24">
        <v>3582000</v>
      </c>
      <c r="AA7" s="24">
        <v>2776000</v>
      </c>
      <c r="AB7" s="24">
        <v>3990000</v>
      </c>
      <c r="AC7" s="24">
        <v>4999000</v>
      </c>
      <c r="AD7" s="24">
        <v>3710000</v>
      </c>
      <c r="AE7" s="25">
        <v>4749000</v>
      </c>
    </row>
    <row r="8" spans="1:31" ht="15.75" thickBot="1" x14ac:dyDescent="0.3"/>
    <row r="9" spans="1:31" ht="15.75" thickBot="1" x14ac:dyDescent="0.3">
      <c r="B9" s="100" t="s">
        <v>12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</row>
    <row r="10" spans="1:31" x14ac:dyDescent="0.25">
      <c r="B10" s="94" t="s">
        <v>6</v>
      </c>
      <c r="C10" s="95"/>
      <c r="D10" s="96"/>
      <c r="E10" s="94" t="s">
        <v>7</v>
      </c>
      <c r="F10" s="95"/>
      <c r="G10" s="96"/>
      <c r="H10" s="94" t="s">
        <v>8</v>
      </c>
      <c r="I10" s="95"/>
      <c r="J10" s="96"/>
      <c r="K10" s="94" t="s">
        <v>9</v>
      </c>
      <c r="L10" s="95"/>
      <c r="M10" s="96"/>
      <c r="N10" s="94" t="s">
        <v>10</v>
      </c>
      <c r="O10" s="95"/>
      <c r="P10" s="96"/>
      <c r="Q10" s="94" t="s">
        <v>11</v>
      </c>
      <c r="R10" s="95"/>
      <c r="S10" s="96"/>
      <c r="T10" s="94" t="s">
        <v>15</v>
      </c>
      <c r="U10" s="95"/>
      <c r="V10" s="96"/>
      <c r="W10" s="94" t="s">
        <v>2</v>
      </c>
      <c r="X10" s="95"/>
      <c r="Y10" s="96"/>
      <c r="Z10" s="94" t="s">
        <v>1</v>
      </c>
      <c r="AA10" s="95"/>
      <c r="AB10" s="96"/>
      <c r="AC10" s="94" t="s">
        <v>16</v>
      </c>
      <c r="AD10" s="95"/>
      <c r="AE10" s="96"/>
    </row>
    <row r="11" spans="1:31" ht="15.75" thickBot="1" x14ac:dyDescent="0.3">
      <c r="B11" s="41">
        <v>1</v>
      </c>
      <c r="C11" s="42">
        <v>2</v>
      </c>
      <c r="D11" s="43">
        <v>3</v>
      </c>
      <c r="E11" s="41">
        <v>1</v>
      </c>
      <c r="F11" s="42">
        <v>2</v>
      </c>
      <c r="G11" s="43">
        <v>3</v>
      </c>
      <c r="H11" s="41">
        <v>1</v>
      </c>
      <c r="I11" s="42">
        <v>2</v>
      </c>
      <c r="J11" s="43">
        <v>3</v>
      </c>
      <c r="K11" s="41">
        <v>1</v>
      </c>
      <c r="L11" s="42">
        <v>2</v>
      </c>
      <c r="M11" s="43">
        <v>3</v>
      </c>
      <c r="N11" s="41">
        <v>1</v>
      </c>
      <c r="O11" s="42">
        <v>2</v>
      </c>
      <c r="P11" s="43">
        <v>3</v>
      </c>
      <c r="Q11" s="41">
        <v>1</v>
      </c>
      <c r="R11" s="42">
        <v>2</v>
      </c>
      <c r="S11" s="43">
        <v>3</v>
      </c>
      <c r="T11" s="41">
        <v>1</v>
      </c>
      <c r="U11" s="42">
        <v>2</v>
      </c>
      <c r="V11" s="43">
        <v>3</v>
      </c>
      <c r="W11" s="41">
        <v>1</v>
      </c>
      <c r="X11" s="42">
        <v>2</v>
      </c>
      <c r="Y11" s="43">
        <v>3</v>
      </c>
      <c r="Z11" s="41">
        <v>1</v>
      </c>
      <c r="AA11" s="42">
        <v>2</v>
      </c>
      <c r="AB11" s="43">
        <v>3</v>
      </c>
      <c r="AC11" s="41">
        <v>1</v>
      </c>
      <c r="AD11" s="42">
        <v>2</v>
      </c>
      <c r="AE11" s="43">
        <v>3</v>
      </c>
    </row>
    <row r="12" spans="1:31" x14ac:dyDescent="0.25">
      <c r="A12" s="15" t="s">
        <v>4</v>
      </c>
      <c r="B12" s="44">
        <f t="shared" ref="B12:C14" si="0">MAX(0,B5-B$4)</f>
        <v>0</v>
      </c>
      <c r="C12" s="45">
        <f t="shared" si="0"/>
        <v>5843000</v>
      </c>
      <c r="D12" s="40">
        <f>MAX(0,D5-C$4)</f>
        <v>0</v>
      </c>
      <c r="E12" s="44">
        <f t="shared" ref="E12:F14" si="1">MAX(0,E5-E$4)</f>
        <v>0</v>
      </c>
      <c r="F12" s="45">
        <f t="shared" si="1"/>
        <v>7083000</v>
      </c>
      <c r="G12" s="40">
        <f>MAX(0,G5-F$4)</f>
        <v>0</v>
      </c>
      <c r="H12" s="44">
        <f t="shared" ref="H12:I14" si="2">MAX(0,H5-H$4)</f>
        <v>719000</v>
      </c>
      <c r="I12" s="45">
        <f t="shared" si="2"/>
        <v>2978000</v>
      </c>
      <c r="J12" s="40">
        <f>MAX(0,J5-I$4)</f>
        <v>0</v>
      </c>
      <c r="K12" s="44">
        <f t="shared" ref="K12:L14" si="3">MAX(0,K5-K$4)</f>
        <v>878000</v>
      </c>
      <c r="L12" s="45">
        <f t="shared" si="3"/>
        <v>2227000</v>
      </c>
      <c r="M12" s="40">
        <f>MAX(0,M5-L$4)</f>
        <v>0</v>
      </c>
      <c r="N12" s="44">
        <f t="shared" ref="N12:O14" si="4">MAX(0,N5-N$4)</f>
        <v>1779000</v>
      </c>
      <c r="O12" s="45">
        <f t="shared" si="4"/>
        <v>17644000</v>
      </c>
      <c r="P12" s="40">
        <f>MAX(0,P5-O$4)</f>
        <v>0</v>
      </c>
      <c r="Q12" s="44">
        <f t="shared" ref="Q12:R14" si="5">MAX(0,Q5-Q$4)</f>
        <v>2427000</v>
      </c>
      <c r="R12" s="45">
        <f t="shared" si="5"/>
        <v>13806000</v>
      </c>
      <c r="S12" s="40">
        <f>MAX(0,S5-R$4)</f>
        <v>0</v>
      </c>
      <c r="T12" s="44">
        <f t="shared" ref="T12:U14" si="6">MAX(0,T5-T$4)</f>
        <v>533000</v>
      </c>
      <c r="U12" s="45">
        <f t="shared" si="6"/>
        <v>257000</v>
      </c>
      <c r="V12" s="40">
        <f>MAX(0,V5-U$4)</f>
        <v>0</v>
      </c>
      <c r="W12" s="45">
        <f t="shared" ref="W12:X14" si="7">MAX(0,W5-W$4)</f>
        <v>93000</v>
      </c>
      <c r="X12" s="45">
        <f t="shared" si="7"/>
        <v>208000</v>
      </c>
      <c r="Y12" s="40">
        <f>MAX(0,Y5-X$4)</f>
        <v>0</v>
      </c>
      <c r="Z12" s="45">
        <f t="shared" ref="Z12:AA14" si="8">MAX(0,Z5-Z$4)</f>
        <v>0</v>
      </c>
      <c r="AA12" s="45">
        <f t="shared" si="8"/>
        <v>655000</v>
      </c>
      <c r="AB12" s="40">
        <f>MAX(0,AB5-AA$4)</f>
        <v>0</v>
      </c>
      <c r="AC12" s="45">
        <f t="shared" ref="AC12:AD14" si="9">MAX(0,AC5-AC$4)</f>
        <v>1797000</v>
      </c>
      <c r="AD12" s="45">
        <f t="shared" si="9"/>
        <v>218000</v>
      </c>
      <c r="AE12" s="40">
        <f>MAX(0,AE5-AD$4)</f>
        <v>0</v>
      </c>
    </row>
    <row r="13" spans="1:31" x14ac:dyDescent="0.25">
      <c r="A13" s="15" t="s">
        <v>5</v>
      </c>
      <c r="B13" s="46">
        <f t="shared" si="0"/>
        <v>1253000</v>
      </c>
      <c r="C13" s="47">
        <f t="shared" si="0"/>
        <v>0</v>
      </c>
      <c r="D13" s="43">
        <f>MAX(0,D6-C$4)</f>
        <v>0</v>
      </c>
      <c r="E13" s="46">
        <f t="shared" si="1"/>
        <v>0</v>
      </c>
      <c r="F13" s="47">
        <f t="shared" si="1"/>
        <v>0</v>
      </c>
      <c r="G13" s="43">
        <f>MAX(0,G6-F$4)</f>
        <v>0</v>
      </c>
      <c r="H13" s="46">
        <f t="shared" si="2"/>
        <v>2245000</v>
      </c>
      <c r="I13" s="47">
        <f t="shared" si="2"/>
        <v>3298000</v>
      </c>
      <c r="J13" s="43">
        <f>MAX(0,J6-I$4)</f>
        <v>0</v>
      </c>
      <c r="K13" s="46">
        <f t="shared" si="3"/>
        <v>1623000</v>
      </c>
      <c r="L13" s="47">
        <f t="shared" si="3"/>
        <v>3050000</v>
      </c>
      <c r="M13" s="43">
        <f>MAX(0,M6-L$4)</f>
        <v>0</v>
      </c>
      <c r="N13" s="46">
        <f t="shared" si="4"/>
        <v>8497000</v>
      </c>
      <c r="O13" s="47">
        <f t="shared" si="4"/>
        <v>5517000</v>
      </c>
      <c r="P13" s="43">
        <f>MAX(0,P6-O$4)</f>
        <v>0</v>
      </c>
      <c r="Q13" s="46">
        <f t="shared" si="5"/>
        <v>5793000</v>
      </c>
      <c r="R13" s="47">
        <f t="shared" si="5"/>
        <v>4251000</v>
      </c>
      <c r="S13" s="43">
        <f>MAX(0,S6-R$4)</f>
        <v>0</v>
      </c>
      <c r="T13" s="46">
        <f t="shared" si="6"/>
        <v>2230000</v>
      </c>
      <c r="U13" s="47">
        <f t="shared" si="6"/>
        <v>2890000</v>
      </c>
      <c r="V13" s="43">
        <f>MAX(0,V6-U$4)</f>
        <v>0</v>
      </c>
      <c r="W13" s="47">
        <f t="shared" si="7"/>
        <v>1694000</v>
      </c>
      <c r="X13" s="47">
        <f t="shared" si="7"/>
        <v>398000</v>
      </c>
      <c r="Y13" s="43">
        <f>MAX(0,Y6-X$4)</f>
        <v>0</v>
      </c>
      <c r="Z13" s="47">
        <f t="shared" si="8"/>
        <v>1034000</v>
      </c>
      <c r="AA13" s="47">
        <f t="shared" si="8"/>
        <v>1134000</v>
      </c>
      <c r="AB13" s="43">
        <f>MAX(0,AB6-AA$4)</f>
        <v>0</v>
      </c>
      <c r="AC13" s="47">
        <f t="shared" si="9"/>
        <v>2006000</v>
      </c>
      <c r="AD13" s="47">
        <f t="shared" si="9"/>
        <v>166000</v>
      </c>
      <c r="AE13" s="43">
        <f>MAX(0,AE6-AD$4)</f>
        <v>0</v>
      </c>
    </row>
    <row r="14" spans="1:31" ht="15.75" thickBot="1" x14ac:dyDescent="0.3">
      <c r="A14" s="17" t="s">
        <v>0</v>
      </c>
      <c r="B14" s="48">
        <f t="shared" si="0"/>
        <v>4010000</v>
      </c>
      <c r="C14" s="49">
        <f t="shared" si="0"/>
        <v>5013000</v>
      </c>
      <c r="D14" s="51">
        <f>MAX(0,D7-C$4)</f>
        <v>7883000</v>
      </c>
      <c r="E14" s="48">
        <f t="shared" si="1"/>
        <v>4640000</v>
      </c>
      <c r="F14" s="49">
        <f t="shared" si="1"/>
        <v>2163000</v>
      </c>
      <c r="G14" s="51">
        <f>MAX(0,G7-F$4)</f>
        <v>12003000</v>
      </c>
      <c r="H14" s="48">
        <f t="shared" si="2"/>
        <v>1768000</v>
      </c>
      <c r="I14" s="49">
        <f t="shared" si="2"/>
        <v>2751000</v>
      </c>
      <c r="J14" s="51">
        <f>MAX(0,J7-I$4)</f>
        <v>4745000</v>
      </c>
      <c r="K14" s="48">
        <f t="shared" si="3"/>
        <v>334000</v>
      </c>
      <c r="L14" s="49">
        <f t="shared" si="3"/>
        <v>2576000</v>
      </c>
      <c r="M14" s="7">
        <f>MAX(0,M7-L$4)</f>
        <v>5607000</v>
      </c>
      <c r="N14" s="48">
        <f t="shared" si="4"/>
        <v>4776000</v>
      </c>
      <c r="O14" s="49">
        <f t="shared" si="4"/>
        <v>3889000</v>
      </c>
      <c r="P14" s="7">
        <f>MAX(0,P7-O$4)</f>
        <v>8544000</v>
      </c>
      <c r="Q14" s="48">
        <f t="shared" si="5"/>
        <v>6013000</v>
      </c>
      <c r="R14" s="49">
        <f t="shared" si="5"/>
        <v>2822000</v>
      </c>
      <c r="S14" s="7">
        <f>MAX(0,S7-R$4)</f>
        <v>6546000</v>
      </c>
      <c r="T14" s="48">
        <f t="shared" si="6"/>
        <v>1807000</v>
      </c>
      <c r="U14" s="49">
        <f t="shared" si="6"/>
        <v>1294000</v>
      </c>
      <c r="V14" s="7">
        <f>MAX(0,V7-U$4)</f>
        <v>633000</v>
      </c>
      <c r="W14" s="49">
        <f t="shared" si="7"/>
        <v>1586000</v>
      </c>
      <c r="X14" s="49">
        <f t="shared" si="7"/>
        <v>0</v>
      </c>
      <c r="Y14" s="7">
        <f>MAX(0,Y7-X$4)</f>
        <v>0</v>
      </c>
      <c r="Z14" s="49">
        <f t="shared" si="8"/>
        <v>454000</v>
      </c>
      <c r="AA14" s="49">
        <f t="shared" si="8"/>
        <v>0</v>
      </c>
      <c r="AB14" s="7">
        <f>MAX(0,AB7-AA$4)</f>
        <v>1186000</v>
      </c>
      <c r="AC14" s="49">
        <f t="shared" si="9"/>
        <v>2285000</v>
      </c>
      <c r="AD14" s="49">
        <f t="shared" si="9"/>
        <v>151000</v>
      </c>
      <c r="AE14" s="7">
        <f>MAX(0,AE7-AD$4)</f>
        <v>1190000</v>
      </c>
    </row>
    <row r="16" spans="1:31" ht="15.75" thickBot="1" x14ac:dyDescent="0.3"/>
    <row r="17" spans="1:31" ht="15.75" thickBot="1" x14ac:dyDescent="0.3">
      <c r="B17" s="8" t="s">
        <v>13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</row>
    <row r="18" spans="1:31" x14ac:dyDescent="0.25">
      <c r="B18" s="38" t="s">
        <v>6</v>
      </c>
      <c r="C18" s="39"/>
      <c r="D18" s="40"/>
      <c r="E18" s="38" t="s">
        <v>7</v>
      </c>
      <c r="F18" s="39"/>
      <c r="G18" s="40"/>
      <c r="H18" s="38" t="s">
        <v>8</v>
      </c>
      <c r="I18" s="39"/>
      <c r="J18" s="40"/>
      <c r="K18" s="38" t="s">
        <v>9</v>
      </c>
      <c r="L18" s="39"/>
      <c r="M18" s="40"/>
      <c r="N18" s="38" t="s">
        <v>10</v>
      </c>
      <c r="O18" s="39"/>
      <c r="P18" s="40"/>
      <c r="Q18" s="38" t="s">
        <v>11</v>
      </c>
      <c r="R18" s="39"/>
      <c r="S18" s="40"/>
      <c r="T18" s="38" t="s">
        <v>15</v>
      </c>
      <c r="U18" s="39"/>
      <c r="V18" s="40"/>
      <c r="W18" s="38" t="s">
        <v>2</v>
      </c>
      <c r="X18" s="39"/>
      <c r="Y18" s="40"/>
      <c r="Z18" s="38" t="s">
        <v>1</v>
      </c>
      <c r="AA18" s="39"/>
      <c r="AB18" s="40"/>
      <c r="AC18" s="38" t="s">
        <v>16</v>
      </c>
      <c r="AD18" s="39"/>
      <c r="AE18" s="40"/>
    </row>
    <row r="19" spans="1:31" ht="15.75" thickBot="1" x14ac:dyDescent="0.3">
      <c r="B19" s="5">
        <v>1</v>
      </c>
      <c r="C19" s="6">
        <v>2</v>
      </c>
      <c r="D19" s="7">
        <v>3</v>
      </c>
      <c r="E19" s="5">
        <v>1</v>
      </c>
      <c r="F19" s="6">
        <v>2</v>
      </c>
      <c r="G19" s="7">
        <v>3</v>
      </c>
      <c r="H19" s="5">
        <v>1</v>
      </c>
      <c r="I19" s="6">
        <v>2</v>
      </c>
      <c r="J19" s="7">
        <v>3</v>
      </c>
      <c r="K19" s="5">
        <v>1</v>
      </c>
      <c r="L19" s="6">
        <v>2</v>
      </c>
      <c r="M19" s="7">
        <v>3</v>
      </c>
      <c r="N19" s="5">
        <v>1</v>
      </c>
      <c r="O19" s="6">
        <v>2</v>
      </c>
      <c r="P19" s="7">
        <v>3</v>
      </c>
      <c r="Q19" s="5">
        <v>1</v>
      </c>
      <c r="R19" s="6">
        <v>2</v>
      </c>
      <c r="S19" s="7">
        <v>3</v>
      </c>
      <c r="T19" s="5">
        <v>1</v>
      </c>
      <c r="U19" s="6">
        <v>2</v>
      </c>
      <c r="V19" s="7">
        <v>3</v>
      </c>
      <c r="W19" s="5">
        <v>1</v>
      </c>
      <c r="X19" s="6">
        <v>2</v>
      </c>
      <c r="Y19" s="7">
        <v>3</v>
      </c>
      <c r="Z19" s="5">
        <v>1</v>
      </c>
      <c r="AA19" s="6">
        <v>2</v>
      </c>
      <c r="AB19" s="7">
        <v>3</v>
      </c>
      <c r="AC19" s="5">
        <v>1</v>
      </c>
      <c r="AD19" s="6">
        <v>2</v>
      </c>
      <c r="AE19" s="7">
        <v>3</v>
      </c>
    </row>
    <row r="20" spans="1:31" x14ac:dyDescent="0.25">
      <c r="A20" s="12" t="s">
        <v>3</v>
      </c>
      <c r="B20" s="18">
        <v>7040000</v>
      </c>
      <c r="C20" s="19">
        <v>9732000</v>
      </c>
      <c r="D20" s="20"/>
      <c r="E20" s="18">
        <v>11100000</v>
      </c>
      <c r="F20" s="19">
        <v>11060000</v>
      </c>
      <c r="G20" s="20"/>
      <c r="H20" s="18">
        <v>5773000</v>
      </c>
      <c r="I20" s="19">
        <v>4347000</v>
      </c>
      <c r="J20" s="20"/>
      <c r="K20" s="18">
        <v>6621000</v>
      </c>
      <c r="L20" s="19">
        <v>4347000</v>
      </c>
      <c r="M20" s="20"/>
      <c r="N20" s="18">
        <v>2743000</v>
      </c>
      <c r="O20" s="19">
        <v>3072000</v>
      </c>
      <c r="P20" s="20"/>
      <c r="Q20" s="18">
        <v>3093000</v>
      </c>
      <c r="R20" s="19">
        <v>4174000</v>
      </c>
      <c r="S20" s="20"/>
      <c r="T20" s="18">
        <v>2343000</v>
      </c>
      <c r="U20" s="3">
        <v>2985000</v>
      </c>
      <c r="V20" s="20"/>
      <c r="W20" s="19">
        <v>3812000</v>
      </c>
      <c r="X20" s="3">
        <v>4053000</v>
      </c>
      <c r="Y20" s="20"/>
      <c r="Z20" s="19">
        <v>3128000</v>
      </c>
      <c r="AA20" s="3">
        <v>3557000</v>
      </c>
      <c r="AB20" s="20"/>
      <c r="AC20" s="19">
        <v>2714000</v>
      </c>
      <c r="AD20" s="3">
        <v>2733000</v>
      </c>
      <c r="AE20" s="20"/>
    </row>
    <row r="21" spans="1:31" x14ac:dyDescent="0.25">
      <c r="A21" s="13" t="s">
        <v>4</v>
      </c>
      <c r="B21" s="21">
        <v>11700000</v>
      </c>
      <c r="C21" s="22">
        <v>12590000</v>
      </c>
      <c r="D21" s="16"/>
      <c r="E21" s="21">
        <v>14850000</v>
      </c>
      <c r="F21" s="22">
        <v>26840000</v>
      </c>
      <c r="G21" s="16"/>
      <c r="H21" s="21">
        <v>4517000</v>
      </c>
      <c r="I21" s="22">
        <v>4564000</v>
      </c>
      <c r="J21" s="16"/>
      <c r="K21" s="21">
        <v>4088000</v>
      </c>
      <c r="L21" s="22">
        <v>5330000</v>
      </c>
      <c r="M21" s="16"/>
      <c r="N21" s="21">
        <v>4719000</v>
      </c>
      <c r="O21" s="22">
        <v>3869000</v>
      </c>
      <c r="P21" s="16"/>
      <c r="Q21" s="21">
        <v>6539000</v>
      </c>
      <c r="R21" s="22">
        <v>6200000</v>
      </c>
      <c r="S21" s="16"/>
      <c r="T21" s="21">
        <v>2929000</v>
      </c>
      <c r="U21" s="3">
        <v>2827000</v>
      </c>
      <c r="V21" s="16"/>
      <c r="W21" s="22">
        <v>4030000</v>
      </c>
      <c r="X21" s="3">
        <v>4361000</v>
      </c>
      <c r="Y21" s="16"/>
      <c r="Z21" s="22">
        <v>3636000</v>
      </c>
      <c r="AA21" s="3">
        <v>2751000</v>
      </c>
      <c r="AB21" s="16"/>
      <c r="AC21" s="22">
        <v>3836000</v>
      </c>
      <c r="AD21" s="3">
        <v>2721000</v>
      </c>
      <c r="AE21" s="16"/>
    </row>
    <row r="22" spans="1:31" x14ac:dyDescent="0.25">
      <c r="A22" s="13" t="s">
        <v>5</v>
      </c>
      <c r="B22" s="21">
        <v>7249000</v>
      </c>
      <c r="C22" s="22">
        <v>10500000</v>
      </c>
      <c r="D22" s="16"/>
      <c r="E22" s="21">
        <v>8354000</v>
      </c>
      <c r="F22" s="22">
        <v>18360000</v>
      </c>
      <c r="G22" s="16"/>
      <c r="H22" s="21">
        <v>5397000</v>
      </c>
      <c r="I22" s="22">
        <v>4674000</v>
      </c>
      <c r="J22" s="16"/>
      <c r="K22" s="21">
        <v>5371000</v>
      </c>
      <c r="L22" s="22">
        <v>4261000</v>
      </c>
      <c r="M22" s="16"/>
      <c r="N22" s="21">
        <v>5164000</v>
      </c>
      <c r="O22" s="22">
        <v>4091000</v>
      </c>
      <c r="P22" s="16"/>
      <c r="Q22" s="21">
        <v>5933000</v>
      </c>
      <c r="R22" s="22">
        <v>5387000</v>
      </c>
      <c r="S22" s="16"/>
      <c r="T22" s="21">
        <v>3098000</v>
      </c>
      <c r="U22" s="3">
        <v>3511000</v>
      </c>
      <c r="V22" s="16"/>
      <c r="W22" s="22">
        <v>3656000</v>
      </c>
      <c r="X22" s="3">
        <v>6409000</v>
      </c>
      <c r="Y22" s="16"/>
      <c r="Z22" s="22">
        <v>3797000</v>
      </c>
      <c r="AA22" s="3">
        <v>4017000</v>
      </c>
      <c r="AB22" s="16"/>
      <c r="AC22" s="22">
        <v>3391000</v>
      </c>
      <c r="AD22" s="3">
        <v>3832000</v>
      </c>
      <c r="AE22" s="16"/>
    </row>
    <row r="23" spans="1:31" ht="15.75" thickBot="1" x14ac:dyDescent="0.3">
      <c r="A23" s="14" t="s">
        <v>0</v>
      </c>
      <c r="B23" s="23">
        <v>6163000</v>
      </c>
      <c r="C23" s="24">
        <v>14730000</v>
      </c>
      <c r="D23" s="25"/>
      <c r="E23" s="23">
        <v>12440000</v>
      </c>
      <c r="F23" s="24">
        <v>20110000</v>
      </c>
      <c r="G23" s="25"/>
      <c r="H23" s="23">
        <v>4298000</v>
      </c>
      <c r="I23" s="24">
        <v>4389000</v>
      </c>
      <c r="J23" s="25"/>
      <c r="K23" s="23">
        <v>5304000</v>
      </c>
      <c r="L23" s="24">
        <v>4922000</v>
      </c>
      <c r="M23" s="25"/>
      <c r="N23" s="23">
        <v>9123000</v>
      </c>
      <c r="O23" s="24">
        <v>4147000</v>
      </c>
      <c r="P23" s="25"/>
      <c r="Q23" s="23">
        <v>5281000</v>
      </c>
      <c r="R23" s="24">
        <v>7333000</v>
      </c>
      <c r="S23" s="25"/>
      <c r="T23" s="23">
        <v>2619000</v>
      </c>
      <c r="U23" s="3">
        <v>2726000</v>
      </c>
      <c r="V23" s="25"/>
      <c r="W23" s="24">
        <v>4068000</v>
      </c>
      <c r="X23" s="3">
        <v>4051000</v>
      </c>
      <c r="Y23" s="25"/>
      <c r="Z23" s="24">
        <v>3219000</v>
      </c>
      <c r="AA23" s="3">
        <v>3685000</v>
      </c>
      <c r="AB23" s="25"/>
      <c r="AC23" s="24">
        <v>3258000</v>
      </c>
      <c r="AD23" s="3">
        <v>3304000</v>
      </c>
      <c r="AE23" s="25"/>
    </row>
    <row r="24" spans="1:31" ht="15.75" thickBot="1" x14ac:dyDescent="0.3"/>
    <row r="25" spans="1:31" ht="15.75" thickBot="1" x14ac:dyDescent="0.3">
      <c r="B25" s="100" t="s">
        <v>13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2"/>
    </row>
    <row r="26" spans="1:31" x14ac:dyDescent="0.25">
      <c r="B26" s="94" t="s">
        <v>6</v>
      </c>
      <c r="C26" s="95"/>
      <c r="D26" s="96"/>
      <c r="E26" s="94" t="s">
        <v>7</v>
      </c>
      <c r="F26" s="95"/>
      <c r="G26" s="96"/>
      <c r="H26" s="94" t="s">
        <v>8</v>
      </c>
      <c r="I26" s="95"/>
      <c r="J26" s="96"/>
      <c r="K26" s="94" t="s">
        <v>9</v>
      </c>
      <c r="L26" s="95"/>
      <c r="M26" s="96"/>
      <c r="N26" s="94" t="s">
        <v>10</v>
      </c>
      <c r="O26" s="95"/>
      <c r="P26" s="96"/>
      <c r="Q26" s="94" t="s">
        <v>11</v>
      </c>
      <c r="R26" s="95"/>
      <c r="S26" s="96"/>
      <c r="T26" s="94" t="s">
        <v>15</v>
      </c>
      <c r="U26" s="95"/>
      <c r="V26" s="96"/>
      <c r="W26" s="94" t="s">
        <v>2</v>
      </c>
      <c r="X26" s="95"/>
      <c r="Y26" s="96"/>
      <c r="Z26" s="94" t="s">
        <v>1</v>
      </c>
      <c r="AA26" s="95"/>
      <c r="AB26" s="96"/>
      <c r="AC26" s="94" t="s">
        <v>16</v>
      </c>
      <c r="AD26" s="95"/>
      <c r="AE26" s="96"/>
    </row>
    <row r="27" spans="1:31" ht="15.75" thickBot="1" x14ac:dyDescent="0.3">
      <c r="B27" s="41">
        <v>1</v>
      </c>
      <c r="C27" s="42">
        <v>2</v>
      </c>
      <c r="D27" s="43">
        <v>3</v>
      </c>
      <c r="E27" s="41">
        <v>1</v>
      </c>
      <c r="F27" s="42">
        <v>2</v>
      </c>
      <c r="G27" s="43">
        <v>3</v>
      </c>
      <c r="H27" s="41">
        <v>1</v>
      </c>
      <c r="I27" s="42">
        <v>2</v>
      </c>
      <c r="J27" s="43">
        <v>3</v>
      </c>
      <c r="K27" s="41">
        <v>1</v>
      </c>
      <c r="L27" s="42">
        <v>2</v>
      </c>
      <c r="M27" s="43">
        <v>3</v>
      </c>
      <c r="N27" s="41">
        <v>1</v>
      </c>
      <c r="O27" s="42">
        <v>2</v>
      </c>
      <c r="P27" s="43">
        <v>3</v>
      </c>
      <c r="Q27" s="41">
        <v>1</v>
      </c>
      <c r="R27" s="42">
        <v>2</v>
      </c>
      <c r="S27" s="43">
        <v>3</v>
      </c>
      <c r="T27" s="41">
        <v>1</v>
      </c>
      <c r="U27" s="42">
        <v>2</v>
      </c>
      <c r="V27" s="43">
        <v>3</v>
      </c>
      <c r="W27" s="41">
        <v>1</v>
      </c>
      <c r="X27" s="42">
        <v>2</v>
      </c>
      <c r="Y27" s="43">
        <v>3</v>
      </c>
      <c r="Z27" s="41">
        <v>1</v>
      </c>
      <c r="AA27" s="42">
        <v>2</v>
      </c>
      <c r="AB27" s="43">
        <v>3</v>
      </c>
      <c r="AC27" s="41">
        <v>1</v>
      </c>
      <c r="AD27" s="42">
        <v>2</v>
      </c>
      <c r="AE27" s="43">
        <v>3</v>
      </c>
    </row>
    <row r="28" spans="1:31" x14ac:dyDescent="0.25">
      <c r="A28" s="15" t="s">
        <v>4</v>
      </c>
      <c r="B28" s="44">
        <f>MAX(0,B21-B$20)</f>
        <v>4660000</v>
      </c>
      <c r="C28" s="45">
        <f t="shared" ref="C28:AE28" si="10">MAX(0,C21-C$20)</f>
        <v>2858000</v>
      </c>
      <c r="D28" s="40">
        <f t="shared" si="10"/>
        <v>0</v>
      </c>
      <c r="E28" s="44">
        <f t="shared" si="10"/>
        <v>3750000</v>
      </c>
      <c r="F28" s="45">
        <f t="shared" si="10"/>
        <v>15780000</v>
      </c>
      <c r="G28" s="40">
        <f t="shared" si="10"/>
        <v>0</v>
      </c>
      <c r="H28" s="44">
        <f t="shared" si="10"/>
        <v>0</v>
      </c>
      <c r="I28" s="45">
        <f t="shared" si="10"/>
        <v>217000</v>
      </c>
      <c r="J28" s="40">
        <f t="shared" si="10"/>
        <v>0</v>
      </c>
      <c r="K28" s="44">
        <f t="shared" si="10"/>
        <v>0</v>
      </c>
      <c r="L28" s="45">
        <f t="shared" si="10"/>
        <v>983000</v>
      </c>
      <c r="M28" s="40">
        <f t="shared" si="10"/>
        <v>0</v>
      </c>
      <c r="N28" s="44">
        <f t="shared" si="10"/>
        <v>1976000</v>
      </c>
      <c r="O28" s="45">
        <f t="shared" si="10"/>
        <v>797000</v>
      </c>
      <c r="P28" s="40">
        <f t="shared" si="10"/>
        <v>0</v>
      </c>
      <c r="Q28" s="44">
        <f t="shared" si="10"/>
        <v>3446000</v>
      </c>
      <c r="R28" s="45">
        <f t="shared" si="10"/>
        <v>2026000</v>
      </c>
      <c r="S28" s="40">
        <f t="shared" si="10"/>
        <v>0</v>
      </c>
      <c r="T28" s="44">
        <f t="shared" si="10"/>
        <v>586000</v>
      </c>
      <c r="U28" s="45">
        <f t="shared" si="10"/>
        <v>0</v>
      </c>
      <c r="V28" s="40">
        <f t="shared" si="10"/>
        <v>0</v>
      </c>
      <c r="W28" s="45">
        <f t="shared" si="10"/>
        <v>218000</v>
      </c>
      <c r="X28" s="45">
        <f t="shared" si="10"/>
        <v>308000</v>
      </c>
      <c r="Y28" s="40">
        <f t="shared" si="10"/>
        <v>0</v>
      </c>
      <c r="Z28" s="45">
        <f t="shared" si="10"/>
        <v>508000</v>
      </c>
      <c r="AA28" s="45">
        <f t="shared" si="10"/>
        <v>0</v>
      </c>
      <c r="AB28" s="40">
        <f t="shared" si="10"/>
        <v>0</v>
      </c>
      <c r="AC28" s="45">
        <f t="shared" si="10"/>
        <v>1122000</v>
      </c>
      <c r="AD28" s="45">
        <f t="shared" si="10"/>
        <v>0</v>
      </c>
      <c r="AE28" s="40">
        <f t="shared" si="10"/>
        <v>0</v>
      </c>
    </row>
    <row r="29" spans="1:31" x14ac:dyDescent="0.25">
      <c r="A29" s="15" t="s">
        <v>5</v>
      </c>
      <c r="B29" s="46">
        <f t="shared" ref="B29:AE30" si="11">MAX(0,B22-B$20)</f>
        <v>209000</v>
      </c>
      <c r="C29" s="47">
        <f t="shared" si="11"/>
        <v>768000</v>
      </c>
      <c r="D29" s="43">
        <f t="shared" si="11"/>
        <v>0</v>
      </c>
      <c r="E29" s="46">
        <f t="shared" si="11"/>
        <v>0</v>
      </c>
      <c r="F29" s="47">
        <f t="shared" si="11"/>
        <v>7300000</v>
      </c>
      <c r="G29" s="43">
        <f t="shared" si="11"/>
        <v>0</v>
      </c>
      <c r="H29" s="46">
        <f t="shared" si="11"/>
        <v>0</v>
      </c>
      <c r="I29" s="47">
        <f t="shared" si="11"/>
        <v>327000</v>
      </c>
      <c r="J29" s="43">
        <f t="shared" si="11"/>
        <v>0</v>
      </c>
      <c r="K29" s="46">
        <f t="shared" si="11"/>
        <v>0</v>
      </c>
      <c r="L29" s="47">
        <f t="shared" si="11"/>
        <v>0</v>
      </c>
      <c r="M29" s="43">
        <f t="shared" si="11"/>
        <v>0</v>
      </c>
      <c r="N29" s="46">
        <f t="shared" si="11"/>
        <v>2421000</v>
      </c>
      <c r="O29" s="47">
        <f t="shared" si="11"/>
        <v>1019000</v>
      </c>
      <c r="P29" s="43">
        <f t="shared" si="11"/>
        <v>0</v>
      </c>
      <c r="Q29" s="46">
        <f t="shared" si="11"/>
        <v>2840000</v>
      </c>
      <c r="R29" s="47">
        <f t="shared" si="11"/>
        <v>1213000</v>
      </c>
      <c r="S29" s="43">
        <f t="shared" si="11"/>
        <v>0</v>
      </c>
      <c r="T29" s="46">
        <f t="shared" si="11"/>
        <v>755000</v>
      </c>
      <c r="U29" s="47">
        <f t="shared" si="11"/>
        <v>526000</v>
      </c>
      <c r="V29" s="43">
        <f t="shared" si="11"/>
        <v>0</v>
      </c>
      <c r="W29" s="47">
        <f t="shared" si="11"/>
        <v>0</v>
      </c>
      <c r="X29" s="47">
        <f t="shared" si="11"/>
        <v>2356000</v>
      </c>
      <c r="Y29" s="43">
        <f t="shared" si="11"/>
        <v>0</v>
      </c>
      <c r="Z29" s="47">
        <f t="shared" si="11"/>
        <v>669000</v>
      </c>
      <c r="AA29" s="47">
        <f t="shared" si="11"/>
        <v>460000</v>
      </c>
      <c r="AB29" s="43">
        <f t="shared" si="11"/>
        <v>0</v>
      </c>
      <c r="AC29" s="47">
        <f t="shared" si="11"/>
        <v>677000</v>
      </c>
      <c r="AD29" s="47">
        <f t="shared" si="11"/>
        <v>1099000</v>
      </c>
      <c r="AE29" s="43">
        <f t="shared" si="11"/>
        <v>0</v>
      </c>
    </row>
    <row r="30" spans="1:31" ht="15.75" thickBot="1" x14ac:dyDescent="0.3">
      <c r="A30" s="17" t="s">
        <v>0</v>
      </c>
      <c r="B30" s="48">
        <f t="shared" si="11"/>
        <v>0</v>
      </c>
      <c r="C30" s="49">
        <f t="shared" si="11"/>
        <v>4998000</v>
      </c>
      <c r="D30" s="7">
        <f t="shared" si="11"/>
        <v>0</v>
      </c>
      <c r="E30" s="48">
        <f t="shared" si="11"/>
        <v>1340000</v>
      </c>
      <c r="F30" s="49">
        <f t="shared" si="11"/>
        <v>9050000</v>
      </c>
      <c r="G30" s="7">
        <f t="shared" si="11"/>
        <v>0</v>
      </c>
      <c r="H30" s="48">
        <f t="shared" si="11"/>
        <v>0</v>
      </c>
      <c r="I30" s="49">
        <f t="shared" si="11"/>
        <v>42000</v>
      </c>
      <c r="J30" s="7">
        <f t="shared" si="11"/>
        <v>0</v>
      </c>
      <c r="K30" s="48">
        <f t="shared" si="11"/>
        <v>0</v>
      </c>
      <c r="L30" s="49">
        <f t="shared" si="11"/>
        <v>575000</v>
      </c>
      <c r="M30" s="7">
        <f t="shared" si="11"/>
        <v>0</v>
      </c>
      <c r="N30" s="48">
        <f t="shared" si="11"/>
        <v>6380000</v>
      </c>
      <c r="O30" s="49">
        <f t="shared" si="11"/>
        <v>1075000</v>
      </c>
      <c r="P30" s="7">
        <f t="shared" si="11"/>
        <v>0</v>
      </c>
      <c r="Q30" s="48">
        <f t="shared" si="11"/>
        <v>2188000</v>
      </c>
      <c r="R30" s="49">
        <f t="shared" si="11"/>
        <v>3159000</v>
      </c>
      <c r="S30" s="7">
        <f t="shared" si="11"/>
        <v>0</v>
      </c>
      <c r="T30" s="48">
        <f t="shared" si="11"/>
        <v>276000</v>
      </c>
      <c r="U30" s="49">
        <f t="shared" si="11"/>
        <v>0</v>
      </c>
      <c r="V30" s="7">
        <f t="shared" si="11"/>
        <v>0</v>
      </c>
      <c r="W30" s="49">
        <f t="shared" si="11"/>
        <v>256000</v>
      </c>
      <c r="X30" s="49">
        <f t="shared" si="11"/>
        <v>0</v>
      </c>
      <c r="Y30" s="7">
        <f t="shared" si="11"/>
        <v>0</v>
      </c>
      <c r="Z30" s="49">
        <f t="shared" si="11"/>
        <v>91000</v>
      </c>
      <c r="AA30" s="49">
        <f t="shared" si="11"/>
        <v>128000</v>
      </c>
      <c r="AB30" s="7">
        <f t="shared" si="11"/>
        <v>0</v>
      </c>
      <c r="AC30" s="49">
        <f t="shared" si="11"/>
        <v>544000</v>
      </c>
      <c r="AD30" s="49">
        <f t="shared" si="11"/>
        <v>571000</v>
      </c>
      <c r="AE30" s="7">
        <f t="shared" si="11"/>
        <v>0</v>
      </c>
    </row>
    <row r="33" spans="1:36" ht="12" customHeight="1" thickBot="1" x14ac:dyDescent="0.3"/>
    <row r="34" spans="1:36" ht="15.75" thickBot="1" x14ac:dyDescent="0.3">
      <c r="A34" s="26"/>
      <c r="B34" s="8" t="s">
        <v>14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0"/>
    </row>
    <row r="35" spans="1:36" x14ac:dyDescent="0.25">
      <c r="A35" s="15"/>
      <c r="B35" s="38" t="s">
        <v>6</v>
      </c>
      <c r="C35" s="39"/>
      <c r="D35" s="40"/>
      <c r="E35" s="38" t="s">
        <v>7</v>
      </c>
      <c r="F35" s="39"/>
      <c r="G35" s="40"/>
      <c r="H35" s="38" t="s">
        <v>8</v>
      </c>
      <c r="I35" s="39"/>
      <c r="J35" s="40"/>
      <c r="K35" s="38" t="s">
        <v>9</v>
      </c>
      <c r="L35" s="39"/>
      <c r="M35" s="40"/>
      <c r="N35" s="38" t="s">
        <v>10</v>
      </c>
      <c r="O35" s="39"/>
      <c r="P35" s="40"/>
      <c r="Q35" s="38" t="s">
        <v>11</v>
      </c>
      <c r="R35" s="39"/>
      <c r="S35" s="40"/>
      <c r="T35" s="38" t="s">
        <v>15</v>
      </c>
      <c r="U35" s="39"/>
      <c r="V35" s="40"/>
      <c r="W35" s="38" t="s">
        <v>2</v>
      </c>
      <c r="X35" s="39"/>
      <c r="Y35" s="40"/>
      <c r="Z35" s="38" t="s">
        <v>1</v>
      </c>
      <c r="AA35" s="39"/>
      <c r="AB35" s="40"/>
      <c r="AC35" s="38" t="s">
        <v>16</v>
      </c>
      <c r="AD35" s="39"/>
      <c r="AE35" s="40"/>
    </row>
    <row r="36" spans="1:36" ht="15.75" thickBot="1" x14ac:dyDescent="0.3">
      <c r="A36" s="15"/>
      <c r="B36" s="5">
        <v>1</v>
      </c>
      <c r="C36" s="6">
        <v>2</v>
      </c>
      <c r="D36" s="43">
        <v>3</v>
      </c>
      <c r="E36" s="5">
        <v>1</v>
      </c>
      <c r="F36" s="6">
        <v>2</v>
      </c>
      <c r="G36" s="43">
        <v>3</v>
      </c>
      <c r="H36" s="5">
        <v>1</v>
      </c>
      <c r="I36" s="6">
        <v>2</v>
      </c>
      <c r="J36" s="7">
        <v>3</v>
      </c>
      <c r="K36" s="5">
        <v>1</v>
      </c>
      <c r="L36" s="6">
        <v>2</v>
      </c>
      <c r="M36" s="7">
        <v>3</v>
      </c>
      <c r="N36" s="5">
        <v>1</v>
      </c>
      <c r="O36" s="6">
        <v>2</v>
      </c>
      <c r="P36" s="7">
        <v>3</v>
      </c>
      <c r="Q36" s="5">
        <v>1</v>
      </c>
      <c r="R36" s="6">
        <v>2</v>
      </c>
      <c r="S36" s="7">
        <v>3</v>
      </c>
      <c r="T36" s="5">
        <v>1</v>
      </c>
      <c r="U36" s="6">
        <v>2</v>
      </c>
      <c r="V36" s="7">
        <v>3</v>
      </c>
      <c r="W36" s="5">
        <v>1</v>
      </c>
      <c r="X36" s="6">
        <v>2</v>
      </c>
      <c r="Y36" s="7">
        <v>3</v>
      </c>
      <c r="Z36" s="5">
        <v>1</v>
      </c>
      <c r="AA36" s="6">
        <v>2</v>
      </c>
      <c r="AB36" s="7">
        <v>3</v>
      </c>
      <c r="AC36" s="5">
        <v>1</v>
      </c>
      <c r="AD36" s="6">
        <v>2</v>
      </c>
      <c r="AE36" s="7">
        <v>3</v>
      </c>
    </row>
    <row r="37" spans="1:36" x14ac:dyDescent="0.25">
      <c r="A37" s="12" t="s">
        <v>3</v>
      </c>
      <c r="B37" s="18">
        <v>11230000</v>
      </c>
      <c r="C37" s="19">
        <v>8661000</v>
      </c>
      <c r="D37" s="56">
        <f>AVERAGE(B37,E37)</f>
        <v>18345000</v>
      </c>
      <c r="E37" s="19">
        <v>25460000</v>
      </c>
      <c r="F37" s="19">
        <v>10630000</v>
      </c>
      <c r="G37" s="56">
        <f>AVERAGE(C37,F37)</f>
        <v>9645500</v>
      </c>
      <c r="H37" s="19">
        <v>5035000</v>
      </c>
      <c r="I37" s="19">
        <v>4063000</v>
      </c>
      <c r="J37" s="20"/>
      <c r="K37" s="19">
        <v>4666000</v>
      </c>
      <c r="L37" s="19">
        <v>4514000</v>
      </c>
      <c r="M37" s="20"/>
      <c r="N37" s="19">
        <v>2864000</v>
      </c>
      <c r="O37" s="19">
        <v>4063000</v>
      </c>
      <c r="P37" s="20"/>
      <c r="Q37" s="19">
        <v>3974000</v>
      </c>
      <c r="R37" s="19">
        <v>4034000</v>
      </c>
      <c r="S37" s="20"/>
      <c r="T37" s="22">
        <v>3186000</v>
      </c>
      <c r="U37" s="22">
        <v>2640000</v>
      </c>
      <c r="V37" s="20"/>
      <c r="W37" s="22">
        <v>5189000</v>
      </c>
      <c r="X37" s="22">
        <v>5197000</v>
      </c>
      <c r="Y37" s="20"/>
      <c r="Z37" s="22">
        <v>3312000</v>
      </c>
      <c r="AA37" s="22">
        <v>4035000</v>
      </c>
      <c r="AB37" s="20"/>
      <c r="AC37" s="22">
        <v>3150000</v>
      </c>
      <c r="AD37" s="22">
        <v>3597000</v>
      </c>
      <c r="AE37" s="20"/>
    </row>
    <row r="38" spans="1:36" x14ac:dyDescent="0.25">
      <c r="A38" s="13" t="s">
        <v>4</v>
      </c>
      <c r="B38" s="21">
        <v>8489000</v>
      </c>
      <c r="C38" s="22">
        <v>6840000</v>
      </c>
      <c r="D38" s="57">
        <f t="shared" ref="D38:D40" si="12">AVERAGE(B38,E38)</f>
        <v>12549500</v>
      </c>
      <c r="E38" s="22">
        <v>16610000</v>
      </c>
      <c r="F38" s="22">
        <v>19850000</v>
      </c>
      <c r="G38" s="57">
        <f t="shared" ref="G38:G40" si="13">AVERAGE(C38,F38)</f>
        <v>13345000</v>
      </c>
      <c r="H38" s="22">
        <v>3584000</v>
      </c>
      <c r="I38" s="22">
        <v>3362000</v>
      </c>
      <c r="J38" s="16"/>
      <c r="K38" s="22">
        <v>3711000</v>
      </c>
      <c r="L38" s="22">
        <v>3369000</v>
      </c>
      <c r="M38" s="16"/>
      <c r="N38" s="22">
        <v>3068000</v>
      </c>
      <c r="O38" s="22">
        <v>4255000</v>
      </c>
      <c r="P38" s="16"/>
      <c r="Q38" s="22">
        <v>4187000</v>
      </c>
      <c r="R38" s="22">
        <v>5915000</v>
      </c>
      <c r="S38" s="16"/>
      <c r="T38" s="22">
        <v>2600000</v>
      </c>
      <c r="U38" s="22">
        <v>2499000</v>
      </c>
      <c r="V38" s="16"/>
      <c r="W38" s="22">
        <v>3573000</v>
      </c>
      <c r="X38" s="22">
        <v>3130000</v>
      </c>
      <c r="Y38" s="16"/>
      <c r="Z38" s="22">
        <v>3298000</v>
      </c>
      <c r="AA38" s="22">
        <v>2626000</v>
      </c>
      <c r="AB38" s="16"/>
      <c r="AC38" s="22">
        <v>3052000</v>
      </c>
      <c r="AD38" s="22">
        <v>3699000</v>
      </c>
      <c r="AE38" s="16"/>
    </row>
    <row r="39" spans="1:36" x14ac:dyDescent="0.25">
      <c r="A39" s="13" t="s">
        <v>5</v>
      </c>
      <c r="B39" s="21">
        <v>9538000</v>
      </c>
      <c r="C39" s="22">
        <v>4978000</v>
      </c>
      <c r="D39" s="57">
        <f t="shared" si="12"/>
        <v>15664000</v>
      </c>
      <c r="E39" s="22">
        <v>21790000</v>
      </c>
      <c r="F39" s="22">
        <v>7876000</v>
      </c>
      <c r="G39" s="57">
        <f>AVERAGE(C39,F39)</f>
        <v>6427000</v>
      </c>
      <c r="H39" s="22">
        <v>4738000</v>
      </c>
      <c r="I39" s="22">
        <v>4413000</v>
      </c>
      <c r="J39" s="16"/>
      <c r="K39" s="22">
        <v>4251000</v>
      </c>
      <c r="L39" s="22">
        <v>4446000</v>
      </c>
      <c r="M39" s="16"/>
      <c r="N39" s="22">
        <v>3949000</v>
      </c>
      <c r="O39" s="22">
        <v>5511000</v>
      </c>
      <c r="P39" s="16"/>
      <c r="Q39" s="22">
        <v>6054000</v>
      </c>
      <c r="R39" s="22">
        <v>5277000</v>
      </c>
      <c r="S39" s="16"/>
      <c r="T39" s="22">
        <v>3978000</v>
      </c>
      <c r="U39" s="22">
        <v>2998000</v>
      </c>
      <c r="V39" s="16"/>
      <c r="W39" s="22">
        <v>4485000</v>
      </c>
      <c r="X39" s="22">
        <v>6195000</v>
      </c>
      <c r="Y39" s="16"/>
      <c r="Z39" s="22">
        <v>5290000</v>
      </c>
      <c r="AA39" s="22">
        <v>3218000</v>
      </c>
      <c r="AB39" s="16"/>
      <c r="AC39" s="22">
        <v>4078000</v>
      </c>
      <c r="AD39" s="22">
        <v>4776000</v>
      </c>
      <c r="AE39" s="16"/>
    </row>
    <row r="40" spans="1:36" ht="15.75" thickBot="1" x14ac:dyDescent="0.3">
      <c r="A40" s="14" t="s">
        <v>0</v>
      </c>
      <c r="B40" s="23">
        <v>11920000</v>
      </c>
      <c r="C40" s="24">
        <v>15310000</v>
      </c>
      <c r="D40" s="58">
        <f t="shared" si="12"/>
        <v>16180000</v>
      </c>
      <c r="E40" s="24">
        <v>20440000</v>
      </c>
      <c r="F40" s="24">
        <v>15020000</v>
      </c>
      <c r="G40" s="58">
        <f t="shared" si="13"/>
        <v>15165000</v>
      </c>
      <c r="H40" s="24">
        <v>4107000</v>
      </c>
      <c r="I40" s="24">
        <v>5286000</v>
      </c>
      <c r="J40" s="25"/>
      <c r="K40" s="24">
        <v>3819000</v>
      </c>
      <c r="L40" s="24">
        <v>5364000</v>
      </c>
      <c r="M40" s="25"/>
      <c r="N40" s="24">
        <v>4579000</v>
      </c>
      <c r="O40" s="24">
        <v>3926000</v>
      </c>
      <c r="P40" s="25"/>
      <c r="Q40" s="24">
        <v>6401000</v>
      </c>
      <c r="R40" s="24">
        <v>4415000</v>
      </c>
      <c r="S40" s="25"/>
      <c r="T40" s="24">
        <v>2887000</v>
      </c>
      <c r="U40" s="24">
        <v>2740000</v>
      </c>
      <c r="V40" s="25"/>
      <c r="W40" s="24">
        <v>3837000</v>
      </c>
      <c r="X40" s="24">
        <v>4267000</v>
      </c>
      <c r="Y40" s="25"/>
      <c r="Z40" s="24">
        <v>3768000</v>
      </c>
      <c r="AA40" s="24">
        <v>4303000</v>
      </c>
      <c r="AB40" s="25"/>
      <c r="AC40" s="24">
        <v>3869000</v>
      </c>
      <c r="AD40" s="24">
        <v>3458000</v>
      </c>
      <c r="AE40" s="25"/>
    </row>
    <row r="41" spans="1:36" ht="15.75" thickBot="1" x14ac:dyDescent="0.3">
      <c r="A41" s="1"/>
      <c r="B41" s="2"/>
      <c r="C41" s="2"/>
      <c r="D41" s="2"/>
      <c r="E41" s="3"/>
      <c r="F41" s="3"/>
      <c r="G41" s="3"/>
      <c r="H41" s="3"/>
      <c r="I41" s="3"/>
      <c r="L41" s="2"/>
      <c r="S41" s="3"/>
      <c r="T41" s="3"/>
      <c r="U41" s="3"/>
    </row>
    <row r="42" spans="1:36" ht="12" customHeight="1" thickBot="1" x14ac:dyDescent="0.3">
      <c r="B42" s="100" t="s">
        <v>14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1:36" x14ac:dyDescent="0.25">
      <c r="B43" s="94" t="s">
        <v>6</v>
      </c>
      <c r="C43" s="95"/>
      <c r="D43" s="96"/>
      <c r="E43" s="94" t="s">
        <v>7</v>
      </c>
      <c r="F43" s="95"/>
      <c r="G43" s="96"/>
      <c r="H43" s="94" t="s">
        <v>8</v>
      </c>
      <c r="I43" s="95"/>
      <c r="J43" s="96"/>
      <c r="K43" s="94" t="s">
        <v>9</v>
      </c>
      <c r="L43" s="95"/>
      <c r="M43" s="96"/>
      <c r="N43" s="94" t="s">
        <v>10</v>
      </c>
      <c r="O43" s="95"/>
      <c r="P43" s="96"/>
      <c r="Q43" s="94" t="s">
        <v>11</v>
      </c>
      <c r="R43" s="95"/>
      <c r="S43" s="96"/>
      <c r="T43" s="94" t="s">
        <v>15</v>
      </c>
      <c r="U43" s="95"/>
      <c r="V43" s="96"/>
      <c r="W43" s="94" t="s">
        <v>2</v>
      </c>
      <c r="X43" s="95"/>
      <c r="Y43" s="96"/>
      <c r="Z43" s="94" t="s">
        <v>1</v>
      </c>
      <c r="AA43" s="95"/>
      <c r="AB43" s="96"/>
      <c r="AC43" s="94" t="s">
        <v>16</v>
      </c>
      <c r="AD43" s="95"/>
      <c r="AE43" s="96"/>
    </row>
    <row r="44" spans="1:36" ht="15.75" thickBot="1" x14ac:dyDescent="0.3">
      <c r="B44" s="41">
        <v>1</v>
      </c>
      <c r="C44" s="42">
        <v>2</v>
      </c>
      <c r="D44" s="43">
        <v>3</v>
      </c>
      <c r="E44" s="41">
        <v>1</v>
      </c>
      <c r="F44" s="42">
        <v>2</v>
      </c>
      <c r="G44" s="43">
        <v>3</v>
      </c>
      <c r="H44" s="41">
        <v>1</v>
      </c>
      <c r="I44" s="42">
        <v>2</v>
      </c>
      <c r="J44" s="43">
        <v>3</v>
      </c>
      <c r="K44" s="41">
        <v>1</v>
      </c>
      <c r="L44" s="42">
        <v>2</v>
      </c>
      <c r="M44" s="43">
        <v>3</v>
      </c>
      <c r="N44" s="41">
        <v>1</v>
      </c>
      <c r="O44" s="42">
        <v>2</v>
      </c>
      <c r="P44" s="43">
        <v>3</v>
      </c>
      <c r="Q44" s="41">
        <v>1</v>
      </c>
      <c r="R44" s="42">
        <v>2</v>
      </c>
      <c r="S44" s="43">
        <v>3</v>
      </c>
      <c r="T44" s="41">
        <v>1</v>
      </c>
      <c r="U44" s="42">
        <v>2</v>
      </c>
      <c r="V44" s="43">
        <v>3</v>
      </c>
      <c r="W44" s="41">
        <v>1</v>
      </c>
      <c r="X44" s="42">
        <v>2</v>
      </c>
      <c r="Y44" s="43">
        <v>3</v>
      </c>
      <c r="Z44" s="41">
        <v>1</v>
      </c>
      <c r="AA44" s="42">
        <v>2</v>
      </c>
      <c r="AB44" s="43">
        <v>3</v>
      </c>
      <c r="AC44" s="41">
        <v>1</v>
      </c>
      <c r="AD44" s="42">
        <v>2</v>
      </c>
      <c r="AE44" s="43">
        <v>3</v>
      </c>
    </row>
    <row r="45" spans="1:36" x14ac:dyDescent="0.25">
      <c r="A45" s="15" t="s">
        <v>4</v>
      </c>
      <c r="B45" s="44">
        <f>MAX(0,B38-B$37)</f>
        <v>0</v>
      </c>
      <c r="C45" s="45">
        <f t="shared" ref="C45:AE45" si="14">MAX(0,C38-C$37)</f>
        <v>0</v>
      </c>
      <c r="D45" s="50"/>
      <c r="E45" s="44">
        <f t="shared" si="14"/>
        <v>0</v>
      </c>
      <c r="F45" s="45">
        <f t="shared" si="14"/>
        <v>9220000</v>
      </c>
      <c r="G45" s="50"/>
      <c r="H45" s="44">
        <f t="shared" si="14"/>
        <v>0</v>
      </c>
      <c r="I45" s="45">
        <f t="shared" si="14"/>
        <v>0</v>
      </c>
      <c r="J45" s="40">
        <f t="shared" si="14"/>
        <v>0</v>
      </c>
      <c r="K45" s="44">
        <f t="shared" si="14"/>
        <v>0</v>
      </c>
      <c r="L45" s="45">
        <f t="shared" si="14"/>
        <v>0</v>
      </c>
      <c r="M45" s="40">
        <f t="shared" si="14"/>
        <v>0</v>
      </c>
      <c r="N45" s="44">
        <f t="shared" si="14"/>
        <v>204000</v>
      </c>
      <c r="O45" s="45">
        <f t="shared" si="14"/>
        <v>192000</v>
      </c>
      <c r="P45" s="40">
        <f t="shared" si="14"/>
        <v>0</v>
      </c>
      <c r="Q45" s="44">
        <f t="shared" si="14"/>
        <v>213000</v>
      </c>
      <c r="R45" s="45">
        <f t="shared" si="14"/>
        <v>1881000</v>
      </c>
      <c r="S45" s="40">
        <f t="shared" si="14"/>
        <v>0</v>
      </c>
      <c r="T45" s="44">
        <f t="shared" si="14"/>
        <v>0</v>
      </c>
      <c r="U45" s="45">
        <f t="shared" si="14"/>
        <v>0</v>
      </c>
      <c r="V45" s="40">
        <f t="shared" si="14"/>
        <v>0</v>
      </c>
      <c r="W45" s="45">
        <f t="shared" si="14"/>
        <v>0</v>
      </c>
      <c r="X45" s="45">
        <f t="shared" si="14"/>
        <v>0</v>
      </c>
      <c r="Y45" s="40">
        <f t="shared" si="14"/>
        <v>0</v>
      </c>
      <c r="Z45" s="45">
        <f t="shared" si="14"/>
        <v>0</v>
      </c>
      <c r="AA45" s="45">
        <f t="shared" si="14"/>
        <v>0</v>
      </c>
      <c r="AB45" s="40">
        <f t="shared" si="14"/>
        <v>0</v>
      </c>
      <c r="AC45" s="45">
        <f t="shared" si="14"/>
        <v>0</v>
      </c>
      <c r="AD45" s="45">
        <f t="shared" si="14"/>
        <v>102000</v>
      </c>
      <c r="AE45" s="40">
        <f t="shared" si="14"/>
        <v>0</v>
      </c>
    </row>
    <row r="46" spans="1:36" x14ac:dyDescent="0.25">
      <c r="A46" s="15" t="s">
        <v>5</v>
      </c>
      <c r="B46" s="46">
        <f t="shared" ref="B46:AE47" si="15">MAX(0,B39-B$37)</f>
        <v>0</v>
      </c>
      <c r="C46" s="47">
        <f t="shared" si="15"/>
        <v>0</v>
      </c>
      <c r="D46" s="59"/>
      <c r="E46" s="46">
        <f t="shared" si="15"/>
        <v>0</v>
      </c>
      <c r="F46" s="47">
        <f t="shared" si="15"/>
        <v>0</v>
      </c>
      <c r="G46" s="59"/>
      <c r="H46" s="46">
        <f t="shared" si="15"/>
        <v>0</v>
      </c>
      <c r="I46" s="47">
        <f t="shared" si="15"/>
        <v>350000</v>
      </c>
      <c r="J46" s="43">
        <f t="shared" si="15"/>
        <v>0</v>
      </c>
      <c r="K46" s="46">
        <f t="shared" si="15"/>
        <v>0</v>
      </c>
      <c r="L46" s="47">
        <f t="shared" si="15"/>
        <v>0</v>
      </c>
      <c r="M46" s="43">
        <f t="shared" si="15"/>
        <v>0</v>
      </c>
      <c r="N46" s="46">
        <f t="shared" si="15"/>
        <v>1085000</v>
      </c>
      <c r="O46" s="47">
        <f t="shared" si="15"/>
        <v>1448000</v>
      </c>
      <c r="P46" s="43">
        <f t="shared" si="15"/>
        <v>0</v>
      </c>
      <c r="Q46" s="46">
        <f t="shared" si="15"/>
        <v>2080000</v>
      </c>
      <c r="R46" s="47">
        <f t="shared" si="15"/>
        <v>1243000</v>
      </c>
      <c r="S46" s="43">
        <f t="shared" si="15"/>
        <v>0</v>
      </c>
      <c r="T46" s="46">
        <f t="shared" si="15"/>
        <v>792000</v>
      </c>
      <c r="U46" s="47">
        <f t="shared" si="15"/>
        <v>358000</v>
      </c>
      <c r="V46" s="43">
        <f t="shared" si="15"/>
        <v>0</v>
      </c>
      <c r="W46" s="47">
        <f t="shared" si="15"/>
        <v>0</v>
      </c>
      <c r="X46" s="47">
        <f t="shared" si="15"/>
        <v>998000</v>
      </c>
      <c r="Y46" s="43">
        <f t="shared" si="15"/>
        <v>0</v>
      </c>
      <c r="Z46" s="47">
        <f t="shared" si="15"/>
        <v>1978000</v>
      </c>
      <c r="AA46" s="47">
        <f t="shared" si="15"/>
        <v>0</v>
      </c>
      <c r="AB46" s="43">
        <f t="shared" si="15"/>
        <v>0</v>
      </c>
      <c r="AC46" s="47">
        <f t="shared" si="15"/>
        <v>928000</v>
      </c>
      <c r="AD46" s="47">
        <f t="shared" si="15"/>
        <v>1179000</v>
      </c>
      <c r="AE46" s="43">
        <f t="shared" si="15"/>
        <v>0</v>
      </c>
    </row>
    <row r="47" spans="1:36" ht="15.75" thickBot="1" x14ac:dyDescent="0.3">
      <c r="A47" s="17" t="s">
        <v>0</v>
      </c>
      <c r="B47" s="48">
        <f t="shared" si="15"/>
        <v>690000</v>
      </c>
      <c r="C47" s="49">
        <f t="shared" si="15"/>
        <v>6649000</v>
      </c>
      <c r="D47" s="7"/>
      <c r="E47" s="48">
        <f t="shared" si="15"/>
        <v>0</v>
      </c>
      <c r="F47" s="49">
        <f t="shared" si="15"/>
        <v>4390000</v>
      </c>
      <c r="G47" s="7"/>
      <c r="H47" s="48">
        <f t="shared" si="15"/>
        <v>0</v>
      </c>
      <c r="I47" s="49">
        <f t="shared" si="15"/>
        <v>1223000</v>
      </c>
      <c r="J47" s="7">
        <f t="shared" si="15"/>
        <v>0</v>
      </c>
      <c r="K47" s="48">
        <f t="shared" si="15"/>
        <v>0</v>
      </c>
      <c r="L47" s="49">
        <f t="shared" si="15"/>
        <v>850000</v>
      </c>
      <c r="M47" s="7">
        <f t="shared" si="15"/>
        <v>0</v>
      </c>
      <c r="N47" s="48">
        <f t="shared" si="15"/>
        <v>1715000</v>
      </c>
      <c r="O47" s="49">
        <f t="shared" si="15"/>
        <v>0</v>
      </c>
      <c r="P47" s="7">
        <f t="shared" si="15"/>
        <v>0</v>
      </c>
      <c r="Q47" s="48">
        <f t="shared" si="15"/>
        <v>2427000</v>
      </c>
      <c r="R47" s="49">
        <f t="shared" si="15"/>
        <v>381000</v>
      </c>
      <c r="S47" s="7">
        <f t="shared" si="15"/>
        <v>0</v>
      </c>
      <c r="T47" s="48">
        <f t="shared" si="15"/>
        <v>0</v>
      </c>
      <c r="U47" s="49">
        <f t="shared" si="15"/>
        <v>100000</v>
      </c>
      <c r="V47" s="7">
        <f t="shared" si="15"/>
        <v>0</v>
      </c>
      <c r="W47" s="49">
        <f t="shared" si="15"/>
        <v>0</v>
      </c>
      <c r="X47" s="49">
        <f t="shared" si="15"/>
        <v>0</v>
      </c>
      <c r="Y47" s="7">
        <f t="shared" si="15"/>
        <v>0</v>
      </c>
      <c r="Z47" s="49">
        <f t="shared" si="15"/>
        <v>456000</v>
      </c>
      <c r="AA47" s="49">
        <f t="shared" si="15"/>
        <v>268000</v>
      </c>
      <c r="AB47" s="7">
        <f t="shared" si="15"/>
        <v>0</v>
      </c>
      <c r="AC47" s="49">
        <f t="shared" si="15"/>
        <v>719000</v>
      </c>
      <c r="AD47" s="49">
        <f t="shared" si="15"/>
        <v>0</v>
      </c>
      <c r="AE47" s="7">
        <f t="shared" si="15"/>
        <v>0</v>
      </c>
      <c r="AF47" s="4"/>
      <c r="AG47" s="4"/>
      <c r="AH47" s="4"/>
      <c r="AI47" s="4"/>
      <c r="AJ47" s="4"/>
    </row>
    <row r="48" spans="1:36" x14ac:dyDescent="0.25">
      <c r="AJ48" s="31"/>
    </row>
    <row r="49" spans="1:36" ht="15.75" thickBot="1" x14ac:dyDescent="0.3">
      <c r="AJ49" s="31"/>
    </row>
    <row r="50" spans="1:36" ht="15.75" thickBot="1" x14ac:dyDescent="0.3">
      <c r="A50" s="26"/>
      <c r="B50" s="8" t="s">
        <v>17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0"/>
      <c r="AJ50" s="31"/>
    </row>
    <row r="51" spans="1:36" x14ac:dyDescent="0.25">
      <c r="A51" s="15"/>
      <c r="B51" s="38" t="s">
        <v>6</v>
      </c>
      <c r="C51" s="39"/>
      <c r="D51" s="40"/>
      <c r="E51" s="38" t="s">
        <v>7</v>
      </c>
      <c r="F51" s="39"/>
      <c r="G51" s="40"/>
      <c r="H51" s="38" t="s">
        <v>8</v>
      </c>
      <c r="I51" s="39"/>
      <c r="J51" s="40"/>
      <c r="K51" s="38" t="s">
        <v>9</v>
      </c>
      <c r="L51" s="39"/>
      <c r="M51" s="40"/>
      <c r="N51" s="38" t="s">
        <v>10</v>
      </c>
      <c r="O51" s="39"/>
      <c r="P51" s="40"/>
      <c r="Q51" s="38" t="s">
        <v>11</v>
      </c>
      <c r="R51" s="39"/>
      <c r="S51" s="40"/>
      <c r="T51" s="38" t="s">
        <v>15</v>
      </c>
      <c r="U51" s="39"/>
      <c r="V51" s="40"/>
      <c r="W51" s="38" t="s">
        <v>2</v>
      </c>
      <c r="X51" s="39"/>
      <c r="Y51" s="40"/>
      <c r="Z51" s="38" t="s">
        <v>1</v>
      </c>
      <c r="AA51" s="39"/>
      <c r="AB51" s="40"/>
      <c r="AC51" s="38" t="s">
        <v>16</v>
      </c>
      <c r="AD51" s="39"/>
      <c r="AE51" s="40"/>
      <c r="AJ51" s="31"/>
    </row>
    <row r="52" spans="1:36" ht="15.75" thickBot="1" x14ac:dyDescent="0.3">
      <c r="A52" s="15"/>
      <c r="B52" s="5">
        <v>1</v>
      </c>
      <c r="C52" s="6">
        <v>2</v>
      </c>
      <c r="D52" s="7">
        <v>3</v>
      </c>
      <c r="E52" s="5">
        <v>1</v>
      </c>
      <c r="F52" s="6">
        <v>2</v>
      </c>
      <c r="G52" s="7">
        <v>3</v>
      </c>
      <c r="H52" s="5">
        <v>1</v>
      </c>
      <c r="I52" s="6">
        <v>2</v>
      </c>
      <c r="J52" s="7">
        <v>3</v>
      </c>
      <c r="K52" s="5">
        <v>1</v>
      </c>
      <c r="L52" s="6">
        <v>2</v>
      </c>
      <c r="M52" s="7">
        <v>3</v>
      </c>
      <c r="N52" s="5">
        <v>1</v>
      </c>
      <c r="O52" s="6">
        <v>2</v>
      </c>
      <c r="P52" s="7">
        <v>3</v>
      </c>
      <c r="Q52" s="5">
        <v>1</v>
      </c>
      <c r="R52" s="6">
        <v>2</v>
      </c>
      <c r="S52" s="7">
        <v>3</v>
      </c>
      <c r="T52" s="5">
        <v>1</v>
      </c>
      <c r="U52" s="6">
        <v>2</v>
      </c>
      <c r="V52" s="7">
        <v>3</v>
      </c>
      <c r="W52" s="5">
        <v>1</v>
      </c>
      <c r="X52" s="6">
        <v>2</v>
      </c>
      <c r="Y52" s="7">
        <v>3</v>
      </c>
      <c r="Z52" s="5">
        <v>1</v>
      </c>
      <c r="AA52" s="6">
        <v>2</v>
      </c>
      <c r="AB52" s="7">
        <v>3</v>
      </c>
      <c r="AC52" s="5">
        <v>1</v>
      </c>
      <c r="AD52" s="6">
        <v>2</v>
      </c>
      <c r="AE52" s="7">
        <v>3</v>
      </c>
    </row>
    <row r="53" spans="1:36" x14ac:dyDescent="0.25">
      <c r="A53" s="12" t="s">
        <v>3</v>
      </c>
      <c r="B53" s="18">
        <v>7657000</v>
      </c>
      <c r="C53" s="19">
        <v>6522000</v>
      </c>
      <c r="D53" s="27">
        <v>7705000</v>
      </c>
      <c r="E53" s="18">
        <v>15860000</v>
      </c>
      <c r="F53" s="19">
        <v>17080000</v>
      </c>
      <c r="G53" s="27">
        <v>7863000</v>
      </c>
      <c r="H53" s="18">
        <v>4405000</v>
      </c>
      <c r="I53" s="19">
        <v>5838000</v>
      </c>
      <c r="J53" s="27">
        <v>3728000</v>
      </c>
      <c r="K53" s="18">
        <v>4219000</v>
      </c>
      <c r="L53" s="19">
        <v>4642000</v>
      </c>
      <c r="M53" s="27">
        <v>3740000</v>
      </c>
      <c r="N53" s="18">
        <v>4300000</v>
      </c>
      <c r="O53" s="19">
        <v>3277000</v>
      </c>
      <c r="P53" s="27">
        <v>2827000</v>
      </c>
      <c r="Q53" s="18">
        <v>5147000</v>
      </c>
      <c r="R53" s="19">
        <v>4482000</v>
      </c>
      <c r="S53" s="27">
        <v>3396000</v>
      </c>
      <c r="T53" s="18">
        <v>3015000</v>
      </c>
      <c r="U53" s="19">
        <v>2896000</v>
      </c>
      <c r="V53" s="27">
        <v>2203000</v>
      </c>
      <c r="W53" s="18">
        <v>4529000</v>
      </c>
      <c r="X53" s="19">
        <v>4308000</v>
      </c>
      <c r="Y53" s="27">
        <v>4515000</v>
      </c>
      <c r="Z53" s="18">
        <v>3531000</v>
      </c>
      <c r="AA53" s="19">
        <v>3458000</v>
      </c>
      <c r="AB53" s="27">
        <v>4121000</v>
      </c>
      <c r="AC53" s="19">
        <v>3442000</v>
      </c>
      <c r="AD53" s="19">
        <v>3967000</v>
      </c>
      <c r="AE53" s="27">
        <v>2975000</v>
      </c>
    </row>
    <row r="54" spans="1:36" x14ac:dyDescent="0.25">
      <c r="A54" s="13" t="s">
        <v>4</v>
      </c>
      <c r="B54" s="21">
        <v>10060000</v>
      </c>
      <c r="C54" s="22">
        <v>9523000</v>
      </c>
      <c r="D54" s="16"/>
      <c r="E54" s="21">
        <v>10650000</v>
      </c>
      <c r="F54" s="22">
        <v>11920000</v>
      </c>
      <c r="G54" s="16"/>
      <c r="H54" s="21">
        <v>4882000</v>
      </c>
      <c r="I54" s="22">
        <v>3904000</v>
      </c>
      <c r="J54" s="16"/>
      <c r="K54" s="21">
        <v>4828000</v>
      </c>
      <c r="L54" s="22">
        <v>3704000</v>
      </c>
      <c r="M54" s="16"/>
      <c r="N54" s="21">
        <v>4095000</v>
      </c>
      <c r="O54" s="22">
        <v>3125000</v>
      </c>
      <c r="P54" s="16"/>
      <c r="Q54" s="21">
        <v>6104000</v>
      </c>
      <c r="R54" s="22">
        <v>3225000</v>
      </c>
      <c r="S54" s="16"/>
      <c r="T54" s="21">
        <v>2454000</v>
      </c>
      <c r="U54" s="22">
        <v>2561000</v>
      </c>
      <c r="V54" s="16"/>
      <c r="W54" s="21">
        <v>4769000</v>
      </c>
      <c r="X54" s="22">
        <v>3682000</v>
      </c>
      <c r="Y54" s="16"/>
      <c r="Z54" s="21">
        <v>5590000</v>
      </c>
      <c r="AA54" s="22">
        <v>2897000</v>
      </c>
      <c r="AB54" s="16"/>
      <c r="AC54" s="22">
        <v>3297000</v>
      </c>
      <c r="AD54" s="22">
        <v>3203000</v>
      </c>
      <c r="AE54" s="16"/>
    </row>
    <row r="55" spans="1:36" x14ac:dyDescent="0.25">
      <c r="A55" s="13" t="s">
        <v>5</v>
      </c>
      <c r="B55" s="21">
        <v>9193000</v>
      </c>
      <c r="C55" s="22">
        <v>14630000</v>
      </c>
      <c r="D55" s="28">
        <v>8273000</v>
      </c>
      <c r="E55" s="21">
        <v>10380000</v>
      </c>
      <c r="F55" s="22">
        <v>13260000</v>
      </c>
      <c r="G55" s="28">
        <v>10120000</v>
      </c>
      <c r="H55" s="21">
        <v>5118000</v>
      </c>
      <c r="I55" s="22">
        <v>4236000</v>
      </c>
      <c r="J55" s="28">
        <v>3730000</v>
      </c>
      <c r="K55" s="21">
        <v>4411000</v>
      </c>
      <c r="L55" s="22">
        <v>4363000</v>
      </c>
      <c r="M55" s="28">
        <v>3417000</v>
      </c>
      <c r="N55" s="21">
        <v>3719000</v>
      </c>
      <c r="O55" s="22">
        <v>3604000</v>
      </c>
      <c r="P55" s="28">
        <v>3067000</v>
      </c>
      <c r="Q55" s="21">
        <v>5748000</v>
      </c>
      <c r="R55" s="22">
        <v>5803000</v>
      </c>
      <c r="S55" s="28">
        <v>4617000</v>
      </c>
      <c r="T55" s="21">
        <v>2968000</v>
      </c>
      <c r="U55" s="22">
        <v>3114000</v>
      </c>
      <c r="V55" s="28">
        <v>2734000</v>
      </c>
      <c r="W55" s="21">
        <v>4382000</v>
      </c>
      <c r="X55" s="22">
        <v>3982000</v>
      </c>
      <c r="Y55" s="28">
        <v>4541000</v>
      </c>
      <c r="Z55" s="21">
        <v>6543000</v>
      </c>
      <c r="AA55" s="22">
        <v>3928000</v>
      </c>
      <c r="AB55" s="28">
        <v>3697000</v>
      </c>
      <c r="AC55" s="22">
        <v>3815000</v>
      </c>
      <c r="AD55" s="22">
        <v>4365000</v>
      </c>
      <c r="AE55" s="28">
        <v>4660000</v>
      </c>
    </row>
    <row r="56" spans="1:36" ht="15.75" thickBot="1" x14ac:dyDescent="0.3">
      <c r="A56" s="14" t="s">
        <v>0</v>
      </c>
      <c r="B56" s="23">
        <v>8423000</v>
      </c>
      <c r="C56" s="24">
        <v>5530000</v>
      </c>
      <c r="D56" s="29">
        <v>11490000</v>
      </c>
      <c r="E56" s="23">
        <v>13010000</v>
      </c>
      <c r="F56" s="24">
        <v>15450000</v>
      </c>
      <c r="G56" s="29">
        <v>16690000</v>
      </c>
      <c r="H56" s="23">
        <v>4549000</v>
      </c>
      <c r="I56" s="24">
        <v>2813000</v>
      </c>
      <c r="J56" s="29">
        <v>4488000</v>
      </c>
      <c r="K56" s="23">
        <v>5016000</v>
      </c>
      <c r="L56" s="24">
        <v>3352000</v>
      </c>
      <c r="M56" s="29">
        <v>4499000</v>
      </c>
      <c r="N56" s="23">
        <v>3382000</v>
      </c>
      <c r="O56" s="24">
        <v>2786000</v>
      </c>
      <c r="P56" s="29">
        <v>3623000</v>
      </c>
      <c r="Q56" s="23">
        <v>4164000</v>
      </c>
      <c r="R56" s="24">
        <v>4037000</v>
      </c>
      <c r="S56" s="29">
        <v>5822000</v>
      </c>
      <c r="T56" s="23">
        <v>2430000</v>
      </c>
      <c r="U56" s="24">
        <v>2675000</v>
      </c>
      <c r="V56" s="29">
        <v>2462000</v>
      </c>
      <c r="W56" s="23">
        <v>4803000</v>
      </c>
      <c r="X56" s="24">
        <v>3882000</v>
      </c>
      <c r="Y56" s="29">
        <v>4652000</v>
      </c>
      <c r="Z56" s="23">
        <v>3861000</v>
      </c>
      <c r="AA56" s="24">
        <v>3086000</v>
      </c>
      <c r="AB56" s="29">
        <v>3733000</v>
      </c>
      <c r="AC56" s="24">
        <v>3585000</v>
      </c>
      <c r="AD56" s="24">
        <v>3315000</v>
      </c>
      <c r="AE56" s="29">
        <v>4957000</v>
      </c>
    </row>
    <row r="57" spans="1:36" ht="15.75" thickBot="1" x14ac:dyDescent="0.3"/>
    <row r="58" spans="1:36" ht="15.75" thickBot="1" x14ac:dyDescent="0.3">
      <c r="B58" s="100" t="s">
        <v>17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2"/>
    </row>
    <row r="59" spans="1:36" x14ac:dyDescent="0.25">
      <c r="B59" s="94" t="s">
        <v>6</v>
      </c>
      <c r="C59" s="95"/>
      <c r="D59" s="96"/>
      <c r="E59" s="94" t="s">
        <v>7</v>
      </c>
      <c r="F59" s="95"/>
      <c r="G59" s="96"/>
      <c r="H59" s="94" t="s">
        <v>8</v>
      </c>
      <c r="I59" s="95"/>
      <c r="J59" s="96"/>
      <c r="K59" s="94" t="s">
        <v>9</v>
      </c>
      <c r="L59" s="95"/>
      <c r="M59" s="96"/>
      <c r="N59" s="94" t="s">
        <v>10</v>
      </c>
      <c r="O59" s="95"/>
      <c r="P59" s="96"/>
      <c r="Q59" s="94" t="s">
        <v>11</v>
      </c>
      <c r="R59" s="95"/>
      <c r="S59" s="96"/>
      <c r="T59" s="94" t="s">
        <v>15</v>
      </c>
      <c r="U59" s="95"/>
      <c r="V59" s="96"/>
      <c r="W59" s="94" t="s">
        <v>2</v>
      </c>
      <c r="X59" s="95"/>
      <c r="Y59" s="96"/>
      <c r="Z59" s="94" t="s">
        <v>1</v>
      </c>
      <c r="AA59" s="95"/>
      <c r="AB59" s="96"/>
      <c r="AC59" s="94" t="s">
        <v>16</v>
      </c>
      <c r="AD59" s="95"/>
      <c r="AE59" s="96"/>
    </row>
    <row r="60" spans="1:36" ht="15.75" thickBot="1" x14ac:dyDescent="0.3">
      <c r="B60" s="41">
        <v>1</v>
      </c>
      <c r="C60" s="42">
        <v>2</v>
      </c>
      <c r="D60" s="43">
        <v>3</v>
      </c>
      <c r="E60" s="41">
        <v>1</v>
      </c>
      <c r="F60" s="42">
        <v>2</v>
      </c>
      <c r="G60" s="43">
        <v>3</v>
      </c>
      <c r="H60" s="41">
        <v>1</v>
      </c>
      <c r="I60" s="42">
        <v>2</v>
      </c>
      <c r="J60" s="43">
        <v>3</v>
      </c>
      <c r="K60" s="41">
        <v>1</v>
      </c>
      <c r="L60" s="42">
        <v>2</v>
      </c>
      <c r="M60" s="43">
        <v>3</v>
      </c>
      <c r="N60" s="41">
        <v>1</v>
      </c>
      <c r="O60" s="42">
        <v>2</v>
      </c>
      <c r="P60" s="43">
        <v>3</v>
      </c>
      <c r="Q60" s="41">
        <v>1</v>
      </c>
      <c r="R60" s="42">
        <v>2</v>
      </c>
      <c r="S60" s="43">
        <v>3</v>
      </c>
      <c r="T60" s="41">
        <v>1</v>
      </c>
      <c r="U60" s="42">
        <v>2</v>
      </c>
      <c r="V60" s="43">
        <v>3</v>
      </c>
      <c r="W60" s="41">
        <v>1</v>
      </c>
      <c r="X60" s="42">
        <v>2</v>
      </c>
      <c r="Y60" s="43">
        <v>3</v>
      </c>
      <c r="Z60" s="41">
        <v>1</v>
      </c>
      <c r="AA60" s="42">
        <v>2</v>
      </c>
      <c r="AB60" s="43">
        <v>3</v>
      </c>
      <c r="AC60" s="41">
        <v>1</v>
      </c>
      <c r="AD60" s="42">
        <v>2</v>
      </c>
      <c r="AE60" s="43">
        <v>3</v>
      </c>
    </row>
    <row r="61" spans="1:36" x14ac:dyDescent="0.25">
      <c r="A61" s="15" t="s">
        <v>4</v>
      </c>
      <c r="B61" s="44">
        <f>MAX(0,B54-B$53)</f>
        <v>2403000</v>
      </c>
      <c r="C61" s="45">
        <f t="shared" ref="C61:AE61" si="16">MAX(0,C54-C$53)</f>
        <v>3001000</v>
      </c>
      <c r="D61" s="50">
        <f>MAX(0,D54-D$53)</f>
        <v>0</v>
      </c>
      <c r="E61" s="44">
        <f t="shared" si="16"/>
        <v>0</v>
      </c>
      <c r="F61" s="45">
        <f t="shared" si="16"/>
        <v>0</v>
      </c>
      <c r="G61" s="40">
        <f t="shared" si="16"/>
        <v>0</v>
      </c>
      <c r="H61" s="44">
        <f t="shared" si="16"/>
        <v>477000</v>
      </c>
      <c r="I61" s="45">
        <f t="shared" si="16"/>
        <v>0</v>
      </c>
      <c r="J61" s="40">
        <f t="shared" si="16"/>
        <v>0</v>
      </c>
      <c r="K61" s="44">
        <f t="shared" si="16"/>
        <v>609000</v>
      </c>
      <c r="L61" s="45">
        <f t="shared" si="16"/>
        <v>0</v>
      </c>
      <c r="M61" s="40">
        <f t="shared" si="16"/>
        <v>0</v>
      </c>
      <c r="N61" s="44">
        <f t="shared" si="16"/>
        <v>0</v>
      </c>
      <c r="O61" s="45">
        <f t="shared" si="16"/>
        <v>0</v>
      </c>
      <c r="P61" s="40">
        <f t="shared" si="16"/>
        <v>0</v>
      </c>
      <c r="Q61" s="44">
        <f t="shared" si="16"/>
        <v>957000</v>
      </c>
      <c r="R61" s="45">
        <f t="shared" si="16"/>
        <v>0</v>
      </c>
      <c r="S61" s="40">
        <f t="shared" si="16"/>
        <v>0</v>
      </c>
      <c r="T61" s="44">
        <f t="shared" si="16"/>
        <v>0</v>
      </c>
      <c r="U61" s="45">
        <f t="shared" si="16"/>
        <v>0</v>
      </c>
      <c r="V61" s="40">
        <f t="shared" si="16"/>
        <v>0</v>
      </c>
      <c r="W61" s="45">
        <f t="shared" si="16"/>
        <v>240000</v>
      </c>
      <c r="X61" s="45">
        <f t="shared" si="16"/>
        <v>0</v>
      </c>
      <c r="Y61" s="40">
        <f t="shared" si="16"/>
        <v>0</v>
      </c>
      <c r="Z61" s="45">
        <f t="shared" si="16"/>
        <v>2059000</v>
      </c>
      <c r="AA61" s="45">
        <f t="shared" si="16"/>
        <v>0</v>
      </c>
      <c r="AB61" s="40">
        <f t="shared" si="16"/>
        <v>0</v>
      </c>
      <c r="AC61" s="45">
        <f t="shared" si="16"/>
        <v>0</v>
      </c>
      <c r="AD61" s="45">
        <f t="shared" si="16"/>
        <v>0</v>
      </c>
      <c r="AE61" s="40">
        <f t="shared" si="16"/>
        <v>0</v>
      </c>
    </row>
    <row r="62" spans="1:36" x14ac:dyDescent="0.25">
      <c r="A62" s="15" t="s">
        <v>5</v>
      </c>
      <c r="B62" s="46">
        <f t="shared" ref="B62:AE63" si="17">MAX(0,B55-B$53)</f>
        <v>1536000</v>
      </c>
      <c r="C62" s="47">
        <f t="shared" si="17"/>
        <v>8108000</v>
      </c>
      <c r="D62" s="43">
        <f t="shared" si="17"/>
        <v>568000</v>
      </c>
      <c r="E62" s="46">
        <f t="shared" si="17"/>
        <v>0</v>
      </c>
      <c r="F62" s="47">
        <f t="shared" si="17"/>
        <v>0</v>
      </c>
      <c r="G62" s="43">
        <f t="shared" si="17"/>
        <v>2257000</v>
      </c>
      <c r="H62" s="46">
        <f t="shared" si="17"/>
        <v>713000</v>
      </c>
      <c r="I62" s="47">
        <f t="shared" si="17"/>
        <v>0</v>
      </c>
      <c r="J62" s="43">
        <f t="shared" si="17"/>
        <v>2000</v>
      </c>
      <c r="K62" s="46">
        <f t="shared" si="17"/>
        <v>192000</v>
      </c>
      <c r="L62" s="47">
        <f t="shared" si="17"/>
        <v>0</v>
      </c>
      <c r="M62" s="43">
        <f t="shared" si="17"/>
        <v>0</v>
      </c>
      <c r="N62" s="46">
        <f t="shared" si="17"/>
        <v>0</v>
      </c>
      <c r="O62" s="47">
        <f t="shared" si="17"/>
        <v>327000</v>
      </c>
      <c r="P62" s="43">
        <f t="shared" si="17"/>
        <v>240000</v>
      </c>
      <c r="Q62" s="46">
        <f t="shared" si="17"/>
        <v>601000</v>
      </c>
      <c r="R62" s="47">
        <f t="shared" si="17"/>
        <v>1321000</v>
      </c>
      <c r="S62" s="43">
        <f t="shared" si="17"/>
        <v>1221000</v>
      </c>
      <c r="T62" s="46">
        <f t="shared" si="17"/>
        <v>0</v>
      </c>
      <c r="U62" s="47">
        <f t="shared" si="17"/>
        <v>218000</v>
      </c>
      <c r="V62" s="43">
        <f t="shared" si="17"/>
        <v>531000</v>
      </c>
      <c r="W62" s="47">
        <f t="shared" si="17"/>
        <v>0</v>
      </c>
      <c r="X62" s="47">
        <f t="shared" si="17"/>
        <v>0</v>
      </c>
      <c r="Y62" s="43">
        <f t="shared" si="17"/>
        <v>26000</v>
      </c>
      <c r="Z62" s="47">
        <f t="shared" si="17"/>
        <v>3012000</v>
      </c>
      <c r="AA62" s="47">
        <f t="shared" si="17"/>
        <v>470000</v>
      </c>
      <c r="AB62" s="43">
        <f t="shared" si="17"/>
        <v>0</v>
      </c>
      <c r="AC62" s="47">
        <f t="shared" si="17"/>
        <v>373000</v>
      </c>
      <c r="AD62" s="47">
        <f t="shared" si="17"/>
        <v>398000</v>
      </c>
      <c r="AE62" s="43">
        <f t="shared" si="17"/>
        <v>1685000</v>
      </c>
    </row>
    <row r="63" spans="1:36" ht="15.75" thickBot="1" x14ac:dyDescent="0.3">
      <c r="A63" s="17" t="s">
        <v>0</v>
      </c>
      <c r="B63" s="48">
        <f t="shared" si="17"/>
        <v>766000</v>
      </c>
      <c r="C63" s="49">
        <f t="shared" si="17"/>
        <v>0</v>
      </c>
      <c r="D63" s="7">
        <f t="shared" si="17"/>
        <v>3785000</v>
      </c>
      <c r="E63" s="48">
        <f t="shared" si="17"/>
        <v>0</v>
      </c>
      <c r="F63" s="49">
        <f t="shared" si="17"/>
        <v>0</v>
      </c>
      <c r="G63" s="7">
        <f t="shared" si="17"/>
        <v>8827000</v>
      </c>
      <c r="H63" s="48">
        <f t="shared" si="17"/>
        <v>144000</v>
      </c>
      <c r="I63" s="49">
        <f t="shared" si="17"/>
        <v>0</v>
      </c>
      <c r="J63" s="7">
        <f t="shared" si="17"/>
        <v>760000</v>
      </c>
      <c r="K63" s="48">
        <f t="shared" si="17"/>
        <v>797000</v>
      </c>
      <c r="L63" s="49">
        <f t="shared" si="17"/>
        <v>0</v>
      </c>
      <c r="M63" s="7">
        <f t="shared" si="17"/>
        <v>759000</v>
      </c>
      <c r="N63" s="48">
        <f t="shared" si="17"/>
        <v>0</v>
      </c>
      <c r="O63" s="49">
        <f t="shared" si="17"/>
        <v>0</v>
      </c>
      <c r="P63" s="7">
        <f t="shared" si="17"/>
        <v>796000</v>
      </c>
      <c r="Q63" s="48">
        <f t="shared" si="17"/>
        <v>0</v>
      </c>
      <c r="R63" s="49">
        <f t="shared" si="17"/>
        <v>0</v>
      </c>
      <c r="S63" s="7">
        <f t="shared" si="17"/>
        <v>2426000</v>
      </c>
      <c r="T63" s="48">
        <f t="shared" si="17"/>
        <v>0</v>
      </c>
      <c r="U63" s="49">
        <f t="shared" si="17"/>
        <v>0</v>
      </c>
      <c r="V63" s="7">
        <f t="shared" si="17"/>
        <v>259000</v>
      </c>
      <c r="W63" s="49">
        <f t="shared" si="17"/>
        <v>274000</v>
      </c>
      <c r="X63" s="49">
        <f t="shared" si="17"/>
        <v>0</v>
      </c>
      <c r="Y63" s="7">
        <f t="shared" si="17"/>
        <v>137000</v>
      </c>
      <c r="Z63" s="49">
        <f t="shared" si="17"/>
        <v>330000</v>
      </c>
      <c r="AA63" s="49">
        <f t="shared" si="17"/>
        <v>0</v>
      </c>
      <c r="AB63" s="7">
        <f t="shared" si="17"/>
        <v>0</v>
      </c>
      <c r="AC63" s="49">
        <f t="shared" si="17"/>
        <v>143000</v>
      </c>
      <c r="AD63" s="49">
        <f t="shared" si="17"/>
        <v>0</v>
      </c>
      <c r="AE63" s="7">
        <f t="shared" si="17"/>
        <v>1982000</v>
      </c>
    </row>
    <row r="64" spans="1:36" ht="15.75" thickBot="1" x14ac:dyDescent="0.3"/>
    <row r="65" spans="1:31" ht="15.75" thickBot="1" x14ac:dyDescent="0.3">
      <c r="A65" s="26"/>
      <c r="B65" s="8" t="s">
        <v>18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0"/>
    </row>
    <row r="66" spans="1:31" x14ac:dyDescent="0.25">
      <c r="A66" s="15"/>
      <c r="B66" s="38" t="s">
        <v>6</v>
      </c>
      <c r="C66" s="39"/>
      <c r="D66" s="40"/>
      <c r="E66" s="38" t="s">
        <v>7</v>
      </c>
      <c r="F66" s="39"/>
      <c r="G66" s="40"/>
      <c r="H66" s="38" t="s">
        <v>8</v>
      </c>
      <c r="I66" s="39"/>
      <c r="J66" s="40"/>
      <c r="K66" s="38" t="s">
        <v>9</v>
      </c>
      <c r="L66" s="39"/>
      <c r="M66" s="40"/>
      <c r="N66" s="38" t="s">
        <v>10</v>
      </c>
      <c r="O66" s="39"/>
      <c r="P66" s="40"/>
      <c r="Q66" s="38" t="s">
        <v>11</v>
      </c>
      <c r="R66" s="39"/>
      <c r="S66" s="40"/>
      <c r="T66" s="38" t="s">
        <v>15</v>
      </c>
      <c r="U66" s="39"/>
      <c r="V66" s="40"/>
      <c r="W66" s="38" t="s">
        <v>2</v>
      </c>
      <c r="X66" s="39"/>
      <c r="Y66" s="40"/>
      <c r="Z66" s="38" t="s">
        <v>1</v>
      </c>
      <c r="AA66" s="39"/>
      <c r="AB66" s="40"/>
      <c r="AC66" s="38" t="s">
        <v>16</v>
      </c>
      <c r="AD66" s="39"/>
      <c r="AE66" s="40"/>
    </row>
    <row r="67" spans="1:31" ht="15.75" thickBot="1" x14ac:dyDescent="0.3">
      <c r="A67" s="15"/>
      <c r="B67" s="5">
        <v>1</v>
      </c>
      <c r="C67" s="6">
        <v>2</v>
      </c>
      <c r="D67" s="7">
        <v>3</v>
      </c>
      <c r="E67" s="5">
        <v>1</v>
      </c>
      <c r="F67" s="6">
        <v>2</v>
      </c>
      <c r="G67" s="7">
        <v>3</v>
      </c>
      <c r="H67" s="5">
        <v>1</v>
      </c>
      <c r="I67" s="6">
        <v>2</v>
      </c>
      <c r="J67" s="7">
        <v>3</v>
      </c>
      <c r="K67" s="5">
        <v>1</v>
      </c>
      <c r="L67" s="6">
        <v>2</v>
      </c>
      <c r="M67" s="7">
        <v>3</v>
      </c>
      <c r="N67" s="5">
        <v>1</v>
      </c>
      <c r="O67" s="6">
        <v>2</v>
      </c>
      <c r="P67" s="7">
        <v>3</v>
      </c>
      <c r="Q67" s="5">
        <v>1</v>
      </c>
      <c r="R67" s="6">
        <v>2</v>
      </c>
      <c r="S67" s="7">
        <v>3</v>
      </c>
      <c r="T67" s="5">
        <v>1</v>
      </c>
      <c r="U67" s="6">
        <v>2</v>
      </c>
      <c r="V67" s="7">
        <v>3</v>
      </c>
      <c r="W67" s="5">
        <v>1</v>
      </c>
      <c r="X67" s="6">
        <v>2</v>
      </c>
      <c r="Y67" s="7">
        <v>3</v>
      </c>
      <c r="Z67" s="5">
        <v>1</v>
      </c>
      <c r="AA67" s="6">
        <v>2</v>
      </c>
      <c r="AB67" s="7">
        <v>3</v>
      </c>
      <c r="AC67" s="5">
        <v>1</v>
      </c>
      <c r="AD67" s="6">
        <v>2</v>
      </c>
      <c r="AE67" s="7">
        <v>3</v>
      </c>
    </row>
    <row r="68" spans="1:31" x14ac:dyDescent="0.25">
      <c r="A68" s="12" t="s">
        <v>3</v>
      </c>
      <c r="B68" s="18">
        <v>8857000</v>
      </c>
      <c r="C68" s="19">
        <v>11340000</v>
      </c>
      <c r="D68" s="32">
        <v>8746000</v>
      </c>
      <c r="E68" s="18">
        <v>9662000</v>
      </c>
      <c r="F68" s="19">
        <v>13650000</v>
      </c>
      <c r="G68" s="33">
        <v>9064000</v>
      </c>
      <c r="H68" s="18">
        <v>4946000</v>
      </c>
      <c r="I68" s="19">
        <v>10070000</v>
      </c>
      <c r="J68" s="33">
        <v>3113000</v>
      </c>
      <c r="K68" s="19">
        <v>5385000</v>
      </c>
      <c r="L68" s="19">
        <v>9069000</v>
      </c>
      <c r="M68" s="27"/>
      <c r="N68" s="18">
        <v>3295000</v>
      </c>
      <c r="O68" s="19">
        <v>4433000</v>
      </c>
      <c r="P68" s="33">
        <v>3468000</v>
      </c>
      <c r="Q68" s="18">
        <v>3623000</v>
      </c>
      <c r="R68" s="19">
        <v>3428000</v>
      </c>
      <c r="S68" s="33">
        <v>3550000</v>
      </c>
      <c r="T68" s="18">
        <v>2975000</v>
      </c>
      <c r="U68" s="19">
        <v>2309000</v>
      </c>
      <c r="V68" s="33">
        <v>2622000</v>
      </c>
      <c r="W68" s="18">
        <v>4481000</v>
      </c>
      <c r="X68" s="19">
        <v>5118000</v>
      </c>
      <c r="Y68" s="33">
        <v>5699000</v>
      </c>
      <c r="Z68" s="18">
        <v>2953000</v>
      </c>
      <c r="AA68" s="19">
        <v>3473000</v>
      </c>
      <c r="AB68" s="33">
        <v>4054000</v>
      </c>
      <c r="AC68" s="19">
        <v>3822000</v>
      </c>
      <c r="AD68" s="19">
        <v>5136000</v>
      </c>
      <c r="AE68" s="33">
        <v>4290000</v>
      </c>
    </row>
    <row r="69" spans="1:31" x14ac:dyDescent="0.25">
      <c r="A69" s="13" t="s">
        <v>4</v>
      </c>
      <c r="B69" s="21">
        <v>12400000</v>
      </c>
      <c r="C69" s="22">
        <v>11270000</v>
      </c>
      <c r="D69" s="34">
        <v>9369000</v>
      </c>
      <c r="E69" s="21">
        <v>14340000</v>
      </c>
      <c r="F69" s="22">
        <v>19290000</v>
      </c>
      <c r="G69" s="35">
        <v>19900000</v>
      </c>
      <c r="H69" s="21">
        <v>4416000</v>
      </c>
      <c r="I69" s="22">
        <v>9802000</v>
      </c>
      <c r="J69" s="35">
        <v>3205000</v>
      </c>
      <c r="K69" s="22">
        <v>5166000</v>
      </c>
      <c r="L69" s="22">
        <v>12300000</v>
      </c>
      <c r="M69" s="16"/>
      <c r="N69" s="21">
        <v>2675000</v>
      </c>
      <c r="O69" s="22">
        <v>5896000</v>
      </c>
      <c r="P69" s="35">
        <v>3171000</v>
      </c>
      <c r="Q69" s="21">
        <v>3662000</v>
      </c>
      <c r="R69" s="22">
        <v>7978000</v>
      </c>
      <c r="S69" s="35">
        <v>3634000</v>
      </c>
      <c r="T69" s="21">
        <v>2191000</v>
      </c>
      <c r="U69" s="22">
        <v>2782000</v>
      </c>
      <c r="V69" s="35">
        <v>2385000</v>
      </c>
      <c r="W69" s="21">
        <v>4274000</v>
      </c>
      <c r="X69" s="22">
        <v>4431000</v>
      </c>
      <c r="Y69" s="35">
        <v>4910000</v>
      </c>
      <c r="Z69" s="21">
        <v>3062000</v>
      </c>
      <c r="AA69" s="22">
        <v>5252000</v>
      </c>
      <c r="AB69" s="35">
        <v>3473000</v>
      </c>
      <c r="AC69" s="22">
        <v>3374000</v>
      </c>
      <c r="AD69" s="22">
        <v>4250000</v>
      </c>
      <c r="AE69" s="35">
        <v>3602000</v>
      </c>
    </row>
    <row r="70" spans="1:31" x14ac:dyDescent="0.25">
      <c r="A70" s="13" t="s">
        <v>5</v>
      </c>
      <c r="B70" s="21">
        <v>7967000</v>
      </c>
      <c r="C70" s="22">
        <v>18320000</v>
      </c>
      <c r="D70" s="34">
        <v>8122000</v>
      </c>
      <c r="E70" s="21">
        <v>8315000</v>
      </c>
      <c r="F70" s="22">
        <v>12050000</v>
      </c>
      <c r="G70" s="35">
        <v>9385000</v>
      </c>
      <c r="H70" s="21">
        <v>4836000</v>
      </c>
      <c r="I70" s="22">
        <v>5386000</v>
      </c>
      <c r="J70" s="35">
        <v>5546000</v>
      </c>
      <c r="K70" s="22">
        <v>4958000</v>
      </c>
      <c r="L70" s="22">
        <v>6076000</v>
      </c>
      <c r="M70" s="28"/>
      <c r="N70" s="21">
        <v>2566000</v>
      </c>
      <c r="O70" s="22">
        <v>4104000</v>
      </c>
      <c r="P70" s="35">
        <v>5160000</v>
      </c>
      <c r="Q70" s="21">
        <v>2838000</v>
      </c>
      <c r="R70" s="22">
        <v>4489000</v>
      </c>
      <c r="S70" s="35">
        <v>7707000</v>
      </c>
      <c r="T70" s="21">
        <v>2684000</v>
      </c>
      <c r="U70" s="22">
        <v>2306000</v>
      </c>
      <c r="V70" s="35">
        <v>2694000</v>
      </c>
      <c r="W70" s="21">
        <v>4591000</v>
      </c>
      <c r="X70" s="22">
        <v>4872000</v>
      </c>
      <c r="Y70" s="35">
        <v>4784000</v>
      </c>
      <c r="Z70" s="21">
        <v>3967000</v>
      </c>
      <c r="AA70" s="22">
        <v>5359000</v>
      </c>
      <c r="AB70" s="35">
        <v>6630000</v>
      </c>
      <c r="AC70" s="22">
        <v>3714000</v>
      </c>
      <c r="AD70" s="22">
        <v>5139000</v>
      </c>
      <c r="AE70" s="35">
        <v>4650000</v>
      </c>
    </row>
    <row r="71" spans="1:31" ht="15.75" thickBot="1" x14ac:dyDescent="0.3">
      <c r="A71" s="14" t="s">
        <v>0</v>
      </c>
      <c r="B71" s="23">
        <v>5519000</v>
      </c>
      <c r="C71" s="24">
        <v>12990000</v>
      </c>
      <c r="D71" s="36">
        <v>9677000</v>
      </c>
      <c r="E71" s="23">
        <v>6413000</v>
      </c>
      <c r="F71" s="24">
        <v>11480000</v>
      </c>
      <c r="G71" s="37">
        <v>12070000</v>
      </c>
      <c r="H71" s="23">
        <v>4818000</v>
      </c>
      <c r="I71" s="24">
        <v>3858000</v>
      </c>
      <c r="J71" s="37">
        <v>4364000</v>
      </c>
      <c r="K71" s="24">
        <v>4704000</v>
      </c>
      <c r="L71" s="24">
        <v>4146000</v>
      </c>
      <c r="M71" s="29"/>
      <c r="N71" s="23">
        <v>2670000</v>
      </c>
      <c r="O71" s="24">
        <v>3436000</v>
      </c>
      <c r="P71" s="37">
        <v>5075000</v>
      </c>
      <c r="Q71" s="23">
        <v>3225000</v>
      </c>
      <c r="R71" s="24">
        <v>4530000</v>
      </c>
      <c r="S71" s="37">
        <v>7429000</v>
      </c>
      <c r="T71" s="23">
        <v>2756000</v>
      </c>
      <c r="U71" s="24">
        <v>2622000</v>
      </c>
      <c r="V71" s="37">
        <v>2865000</v>
      </c>
      <c r="W71" s="23">
        <v>4097000</v>
      </c>
      <c r="X71" s="24">
        <v>4469000</v>
      </c>
      <c r="Y71" s="37">
        <v>5185000</v>
      </c>
      <c r="Z71" s="23">
        <v>5637000</v>
      </c>
      <c r="AA71" s="24">
        <v>3492000</v>
      </c>
      <c r="AB71" s="37">
        <v>5250000</v>
      </c>
      <c r="AC71" s="24">
        <v>4072000</v>
      </c>
      <c r="AD71" s="24">
        <v>3699000</v>
      </c>
      <c r="AE71" s="37">
        <v>4291000</v>
      </c>
    </row>
    <row r="72" spans="1:31" ht="15.75" thickBot="1" x14ac:dyDescent="0.3"/>
    <row r="73" spans="1:31" ht="15.75" thickBot="1" x14ac:dyDescent="0.3">
      <c r="B73" s="100" t="s">
        <v>17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2"/>
    </row>
    <row r="74" spans="1:31" x14ac:dyDescent="0.25">
      <c r="B74" s="94" t="s">
        <v>6</v>
      </c>
      <c r="C74" s="95"/>
      <c r="D74" s="96"/>
      <c r="E74" s="94" t="s">
        <v>7</v>
      </c>
      <c r="F74" s="95"/>
      <c r="G74" s="96"/>
      <c r="H74" s="94" t="s">
        <v>8</v>
      </c>
      <c r="I74" s="95"/>
      <c r="J74" s="96"/>
      <c r="K74" s="94" t="s">
        <v>9</v>
      </c>
      <c r="L74" s="95"/>
      <c r="M74" s="96"/>
      <c r="N74" s="94" t="s">
        <v>10</v>
      </c>
      <c r="O74" s="95"/>
      <c r="P74" s="96"/>
      <c r="Q74" s="94" t="s">
        <v>11</v>
      </c>
      <c r="R74" s="95"/>
      <c r="S74" s="96"/>
      <c r="T74" s="94" t="s">
        <v>15</v>
      </c>
      <c r="U74" s="95"/>
      <c r="V74" s="96"/>
      <c r="W74" s="94" t="s">
        <v>2</v>
      </c>
      <c r="X74" s="95"/>
      <c r="Y74" s="96"/>
      <c r="Z74" s="94" t="s">
        <v>1</v>
      </c>
      <c r="AA74" s="95"/>
      <c r="AB74" s="96"/>
      <c r="AC74" s="94" t="s">
        <v>16</v>
      </c>
      <c r="AD74" s="95"/>
      <c r="AE74" s="96"/>
    </row>
    <row r="75" spans="1:31" ht="15.75" thickBot="1" x14ac:dyDescent="0.3">
      <c r="B75" s="41">
        <v>1</v>
      </c>
      <c r="C75" s="42">
        <v>2</v>
      </c>
      <c r="D75" s="43">
        <v>3</v>
      </c>
      <c r="E75" s="41">
        <v>1</v>
      </c>
      <c r="F75" s="42">
        <v>2</v>
      </c>
      <c r="G75" s="43">
        <v>3</v>
      </c>
      <c r="H75" s="41">
        <v>1</v>
      </c>
      <c r="I75" s="42">
        <v>2</v>
      </c>
      <c r="J75" s="43">
        <v>3</v>
      </c>
      <c r="K75" s="41">
        <v>1</v>
      </c>
      <c r="L75" s="42">
        <v>2</v>
      </c>
      <c r="M75" s="43">
        <v>3</v>
      </c>
      <c r="N75" s="41">
        <v>1</v>
      </c>
      <c r="O75" s="42">
        <v>2</v>
      </c>
      <c r="P75" s="43">
        <v>3</v>
      </c>
      <c r="Q75" s="41">
        <v>1</v>
      </c>
      <c r="R75" s="42">
        <v>2</v>
      </c>
      <c r="S75" s="43">
        <v>3</v>
      </c>
      <c r="T75" s="41">
        <v>1</v>
      </c>
      <c r="U75" s="42">
        <v>2</v>
      </c>
      <c r="V75" s="43">
        <v>3</v>
      </c>
      <c r="W75" s="41">
        <v>1</v>
      </c>
      <c r="X75" s="42">
        <v>2</v>
      </c>
      <c r="Y75" s="43">
        <v>3</v>
      </c>
      <c r="Z75" s="41">
        <v>1</v>
      </c>
      <c r="AA75" s="42">
        <v>2</v>
      </c>
      <c r="AB75" s="43">
        <v>3</v>
      </c>
      <c r="AC75" s="41">
        <v>1</v>
      </c>
      <c r="AD75" s="42">
        <v>2</v>
      </c>
      <c r="AE75" s="43">
        <v>3</v>
      </c>
    </row>
    <row r="76" spans="1:31" x14ac:dyDescent="0.25">
      <c r="A76" s="15" t="s">
        <v>4</v>
      </c>
      <c r="B76" s="44">
        <f>MAX(0,B69-B$68)</f>
        <v>3543000</v>
      </c>
      <c r="C76" s="45">
        <f t="shared" ref="C76:AE76" si="18">MAX(0,C69-C$68)</f>
        <v>0</v>
      </c>
      <c r="D76" s="50">
        <f>MAX(0,D69-D$68)</f>
        <v>623000</v>
      </c>
      <c r="E76" s="44">
        <f t="shared" si="18"/>
        <v>4678000</v>
      </c>
      <c r="F76" s="45">
        <f t="shared" si="18"/>
        <v>5640000</v>
      </c>
      <c r="G76" s="40">
        <f t="shared" si="18"/>
        <v>10836000</v>
      </c>
      <c r="H76" s="44">
        <f t="shared" si="18"/>
        <v>0</v>
      </c>
      <c r="I76" s="45">
        <f t="shared" si="18"/>
        <v>0</v>
      </c>
      <c r="J76" s="40">
        <f t="shared" si="18"/>
        <v>92000</v>
      </c>
      <c r="K76" s="44">
        <f t="shared" si="18"/>
        <v>0</v>
      </c>
      <c r="L76" s="45">
        <f t="shared" si="18"/>
        <v>3231000</v>
      </c>
      <c r="M76" s="40">
        <f t="shared" si="18"/>
        <v>0</v>
      </c>
      <c r="N76" s="44">
        <f t="shared" si="18"/>
        <v>0</v>
      </c>
      <c r="O76" s="45">
        <f t="shared" si="18"/>
        <v>1463000</v>
      </c>
      <c r="P76" s="40">
        <f t="shared" si="18"/>
        <v>0</v>
      </c>
      <c r="Q76" s="44">
        <f t="shared" si="18"/>
        <v>39000</v>
      </c>
      <c r="R76" s="45">
        <f t="shared" si="18"/>
        <v>4550000</v>
      </c>
      <c r="S76" s="40">
        <f t="shared" si="18"/>
        <v>84000</v>
      </c>
      <c r="T76" s="44">
        <f t="shared" si="18"/>
        <v>0</v>
      </c>
      <c r="U76" s="45">
        <f t="shared" si="18"/>
        <v>473000</v>
      </c>
      <c r="V76" s="40">
        <f t="shared" si="18"/>
        <v>0</v>
      </c>
      <c r="W76" s="45">
        <f t="shared" si="18"/>
        <v>0</v>
      </c>
      <c r="X76" s="45">
        <f t="shared" si="18"/>
        <v>0</v>
      </c>
      <c r="Y76" s="40">
        <f t="shared" si="18"/>
        <v>0</v>
      </c>
      <c r="Z76" s="45">
        <f t="shared" si="18"/>
        <v>109000</v>
      </c>
      <c r="AA76" s="45">
        <f t="shared" si="18"/>
        <v>1779000</v>
      </c>
      <c r="AB76" s="40">
        <f t="shared" si="18"/>
        <v>0</v>
      </c>
      <c r="AC76" s="45">
        <f t="shared" si="18"/>
        <v>0</v>
      </c>
      <c r="AD76" s="45">
        <f t="shared" si="18"/>
        <v>0</v>
      </c>
      <c r="AE76" s="40">
        <f t="shared" si="18"/>
        <v>0</v>
      </c>
    </row>
    <row r="77" spans="1:31" x14ac:dyDescent="0.25">
      <c r="A77" s="15" t="s">
        <v>5</v>
      </c>
      <c r="B77" s="46">
        <f t="shared" ref="B77:AE78" si="19">MAX(0,B70-B$68)</f>
        <v>0</v>
      </c>
      <c r="C77" s="47">
        <f t="shared" si="19"/>
        <v>6980000</v>
      </c>
      <c r="D77" s="43">
        <f t="shared" si="19"/>
        <v>0</v>
      </c>
      <c r="E77" s="46">
        <f t="shared" si="19"/>
        <v>0</v>
      </c>
      <c r="F77" s="47">
        <f t="shared" si="19"/>
        <v>0</v>
      </c>
      <c r="G77" s="43">
        <f t="shared" si="19"/>
        <v>321000</v>
      </c>
      <c r="H77" s="46">
        <f t="shared" si="19"/>
        <v>0</v>
      </c>
      <c r="I77" s="47">
        <f t="shared" si="19"/>
        <v>0</v>
      </c>
      <c r="J77" s="43">
        <f t="shared" si="19"/>
        <v>2433000</v>
      </c>
      <c r="K77" s="46">
        <f t="shared" si="19"/>
        <v>0</v>
      </c>
      <c r="L77" s="47">
        <f t="shared" si="19"/>
        <v>0</v>
      </c>
      <c r="M77" s="43">
        <f t="shared" si="19"/>
        <v>0</v>
      </c>
      <c r="N77" s="46">
        <f t="shared" si="19"/>
        <v>0</v>
      </c>
      <c r="O77" s="47">
        <f t="shared" si="19"/>
        <v>0</v>
      </c>
      <c r="P77" s="43">
        <f t="shared" si="19"/>
        <v>1692000</v>
      </c>
      <c r="Q77" s="46">
        <f t="shared" si="19"/>
        <v>0</v>
      </c>
      <c r="R77" s="47">
        <f t="shared" si="19"/>
        <v>1061000</v>
      </c>
      <c r="S77" s="43">
        <f t="shared" si="19"/>
        <v>4157000</v>
      </c>
      <c r="T77" s="46">
        <f t="shared" si="19"/>
        <v>0</v>
      </c>
      <c r="U77" s="47">
        <f t="shared" si="19"/>
        <v>0</v>
      </c>
      <c r="V77" s="43">
        <f t="shared" si="19"/>
        <v>72000</v>
      </c>
      <c r="W77" s="47">
        <f t="shared" si="19"/>
        <v>110000</v>
      </c>
      <c r="X77" s="47">
        <f t="shared" si="19"/>
        <v>0</v>
      </c>
      <c r="Y77" s="43">
        <f t="shared" si="19"/>
        <v>0</v>
      </c>
      <c r="Z77" s="47">
        <f t="shared" si="19"/>
        <v>1014000</v>
      </c>
      <c r="AA77" s="47">
        <f t="shared" si="19"/>
        <v>1886000</v>
      </c>
      <c r="AB77" s="43">
        <f t="shared" si="19"/>
        <v>2576000</v>
      </c>
      <c r="AC77" s="47">
        <f t="shared" si="19"/>
        <v>0</v>
      </c>
      <c r="AD77" s="47">
        <f t="shared" si="19"/>
        <v>3000</v>
      </c>
      <c r="AE77" s="43">
        <f t="shared" si="19"/>
        <v>360000</v>
      </c>
    </row>
    <row r="78" spans="1:31" ht="15.75" thickBot="1" x14ac:dyDescent="0.3">
      <c r="A78" s="17" t="s">
        <v>0</v>
      </c>
      <c r="B78" s="48">
        <f t="shared" si="19"/>
        <v>0</v>
      </c>
      <c r="C78" s="49">
        <f t="shared" si="19"/>
        <v>1650000</v>
      </c>
      <c r="D78" s="7">
        <f t="shared" si="19"/>
        <v>931000</v>
      </c>
      <c r="E78" s="48">
        <f t="shared" si="19"/>
        <v>0</v>
      </c>
      <c r="F78" s="49">
        <f t="shared" si="19"/>
        <v>0</v>
      </c>
      <c r="G78" s="7">
        <f t="shared" si="19"/>
        <v>3006000</v>
      </c>
      <c r="H78" s="48">
        <f t="shared" si="19"/>
        <v>0</v>
      </c>
      <c r="I78" s="49">
        <f t="shared" si="19"/>
        <v>0</v>
      </c>
      <c r="J78" s="7">
        <f t="shared" si="19"/>
        <v>1251000</v>
      </c>
      <c r="K78" s="48">
        <f t="shared" si="19"/>
        <v>0</v>
      </c>
      <c r="L78" s="49">
        <f t="shared" si="19"/>
        <v>0</v>
      </c>
      <c r="M78" s="7">
        <f t="shared" si="19"/>
        <v>0</v>
      </c>
      <c r="N78" s="48">
        <f t="shared" si="19"/>
        <v>0</v>
      </c>
      <c r="O78" s="49">
        <f t="shared" si="19"/>
        <v>0</v>
      </c>
      <c r="P78" s="7">
        <f t="shared" si="19"/>
        <v>1607000</v>
      </c>
      <c r="Q78" s="48">
        <f t="shared" si="19"/>
        <v>0</v>
      </c>
      <c r="R78" s="49">
        <f t="shared" si="19"/>
        <v>1102000</v>
      </c>
      <c r="S78" s="7">
        <f t="shared" si="19"/>
        <v>3879000</v>
      </c>
      <c r="T78" s="48">
        <f t="shared" si="19"/>
        <v>0</v>
      </c>
      <c r="U78" s="49">
        <f t="shared" si="19"/>
        <v>313000</v>
      </c>
      <c r="V78" s="7">
        <f t="shared" si="19"/>
        <v>243000</v>
      </c>
      <c r="W78" s="49">
        <f t="shared" si="19"/>
        <v>0</v>
      </c>
      <c r="X78" s="49">
        <f t="shared" si="19"/>
        <v>0</v>
      </c>
      <c r="Y78" s="7">
        <f t="shared" si="19"/>
        <v>0</v>
      </c>
      <c r="Z78" s="49">
        <f t="shared" si="19"/>
        <v>2684000</v>
      </c>
      <c r="AA78" s="49">
        <f t="shared" si="19"/>
        <v>19000</v>
      </c>
      <c r="AB78" s="7">
        <f t="shared" si="19"/>
        <v>1196000</v>
      </c>
      <c r="AC78" s="49">
        <f t="shared" si="19"/>
        <v>250000</v>
      </c>
      <c r="AD78" s="49">
        <f t="shared" si="19"/>
        <v>0</v>
      </c>
      <c r="AE78" s="7">
        <f t="shared" si="19"/>
        <v>1000</v>
      </c>
    </row>
    <row r="79" spans="1:31" x14ac:dyDescent="0.25">
      <c r="C79" s="2"/>
      <c r="D79" s="2"/>
      <c r="E79" s="2"/>
      <c r="F79" s="3"/>
      <c r="H79" s="3"/>
      <c r="I79" s="3"/>
      <c r="J79" s="3"/>
      <c r="O79" s="2"/>
      <c r="P79" s="2"/>
      <c r="Q79" s="2"/>
      <c r="R79" s="3"/>
      <c r="T79" s="3"/>
      <c r="U79" s="3"/>
      <c r="V79" s="3"/>
    </row>
    <row r="80" spans="1:31" x14ac:dyDescent="0.25">
      <c r="C80" s="2"/>
      <c r="D80" s="2"/>
      <c r="E80" s="2"/>
      <c r="F80" s="3"/>
      <c r="H80" s="3"/>
      <c r="I80" s="3"/>
      <c r="J80" s="3"/>
      <c r="O80" s="2"/>
      <c r="P80" s="2"/>
      <c r="Q80" s="2"/>
      <c r="R80" s="3"/>
      <c r="T80" s="3"/>
      <c r="U80" s="3"/>
      <c r="V80" s="3"/>
    </row>
    <row r="81" spans="1:22" x14ac:dyDescent="0.25">
      <c r="C81" s="2"/>
      <c r="D81" s="2"/>
      <c r="E81" s="2"/>
      <c r="F81" s="3"/>
      <c r="H81" s="3"/>
      <c r="I81" s="3"/>
      <c r="J81" s="3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C82" s="2"/>
      <c r="D82" s="2"/>
      <c r="E82" s="2"/>
      <c r="F82" s="3"/>
      <c r="M82" s="54"/>
      <c r="N82" s="54"/>
      <c r="O82" s="55"/>
      <c r="P82" s="2"/>
      <c r="Q82" s="2"/>
      <c r="R82" s="2"/>
      <c r="S82" s="2"/>
      <c r="T82" s="2"/>
      <c r="U82" s="2"/>
      <c r="V82" s="2"/>
    </row>
    <row r="83" spans="1:22" x14ac:dyDescent="0.25">
      <c r="B83" s="2" t="s">
        <v>12</v>
      </c>
      <c r="C83" s="2" t="s">
        <v>13</v>
      </c>
      <c r="D83" s="2" t="s">
        <v>19</v>
      </c>
      <c r="E83" s="2" t="s">
        <v>20</v>
      </c>
      <c r="F83" s="2" t="s">
        <v>18</v>
      </c>
      <c r="G83" s="2"/>
      <c r="I83" s="2" t="s">
        <v>12</v>
      </c>
      <c r="J83" s="2" t="s">
        <v>13</v>
      </c>
      <c r="K83" s="2" t="s">
        <v>19</v>
      </c>
      <c r="L83" s="2" t="s">
        <v>20</v>
      </c>
      <c r="M83" s="2" t="s">
        <v>18</v>
      </c>
      <c r="O83" s="2"/>
      <c r="P83" s="2"/>
      <c r="Q83" s="2"/>
      <c r="R83" s="3"/>
      <c r="T83" s="3"/>
      <c r="U83" s="3"/>
      <c r="V83" s="3"/>
    </row>
    <row r="84" spans="1:22" x14ac:dyDescent="0.25">
      <c r="A84" s="15" t="s">
        <v>4</v>
      </c>
      <c r="B84" s="3">
        <f>AVERAGE(B12:C12,E12:F12)</f>
        <v>3231500</v>
      </c>
      <c r="C84" s="3">
        <f>AVERAGE(B28:C28,E28:F28)</f>
        <v>6762000</v>
      </c>
      <c r="D84" s="3">
        <f>AVERAGE(B45:C45,E45:F45)</f>
        <v>2305000</v>
      </c>
      <c r="E84" s="3">
        <f>AVERAGE(B61:C61,E61:F61)</f>
        <v>1351000</v>
      </c>
      <c r="F84" s="3">
        <f>AVERAGE(B76:D76,E76:G76)</f>
        <v>4220000</v>
      </c>
      <c r="H84" s="15" t="s">
        <v>4</v>
      </c>
      <c r="I84" s="3">
        <f>STDEV(B12:C12,E12:F12)</f>
        <v>3765597.2965785922</v>
      </c>
      <c r="J84" s="3">
        <f>AVERAGE(B28:C28,E28:F28)</f>
        <v>6762000</v>
      </c>
      <c r="K84" s="3"/>
      <c r="L84" s="3"/>
      <c r="M84" s="3"/>
      <c r="O84" s="2"/>
      <c r="P84" s="2"/>
      <c r="Q84" s="2"/>
      <c r="R84" s="3"/>
      <c r="T84" s="3"/>
      <c r="U84" s="3"/>
      <c r="V84" s="3"/>
    </row>
    <row r="85" spans="1:22" x14ac:dyDescent="0.25">
      <c r="A85" s="15" t="s">
        <v>5</v>
      </c>
      <c r="B85" s="3">
        <f t="shared" ref="B85" si="20">AVERAGE(B13:C13,E13:F13)</f>
        <v>313250</v>
      </c>
      <c r="C85" s="3">
        <f t="shared" ref="C85:C86" si="21">AVERAGE(B29:C29,E29:F29)</f>
        <v>2069250</v>
      </c>
      <c r="D85" s="3">
        <f t="shared" ref="D85:D86" si="22">AVERAGE(B46:C46,E46:F46)</f>
        <v>0</v>
      </c>
      <c r="E85" s="3">
        <f>AVERAGE(B62:D62,E62:G62)</f>
        <v>2078166.6666666667</v>
      </c>
      <c r="F85" s="3">
        <f t="shared" ref="F85:F86" si="23">AVERAGE(B77:D77,E77:G77)</f>
        <v>1216833.3333333333</v>
      </c>
      <c r="H85" s="15" t="s">
        <v>5</v>
      </c>
      <c r="I85" s="3">
        <f t="shared" ref="I85" si="24">STDEV(B13:C13,E13:F13)</f>
        <v>626500</v>
      </c>
      <c r="J85" s="3">
        <f>AVERAGE(B29:C29,E29:F29)</f>
        <v>2069250</v>
      </c>
      <c r="K85" s="3"/>
      <c r="L85" s="3"/>
      <c r="M85" s="3"/>
      <c r="N85" s="53"/>
      <c r="O85" s="53"/>
      <c r="P85" s="53"/>
      <c r="Q85" s="54"/>
      <c r="R85" s="54"/>
      <c r="T85" s="3"/>
      <c r="U85" s="3"/>
      <c r="V85" s="3"/>
    </row>
    <row r="86" spans="1:22" ht="15.75" thickBot="1" x14ac:dyDescent="0.3">
      <c r="A86" s="17" t="s">
        <v>0</v>
      </c>
      <c r="B86" s="3">
        <f>AVERAGE(B14:D14,E14:G14)</f>
        <v>5952000</v>
      </c>
      <c r="C86" s="3">
        <f t="shared" si="21"/>
        <v>3847000</v>
      </c>
      <c r="D86" s="3">
        <f t="shared" si="22"/>
        <v>2932250</v>
      </c>
      <c r="E86" s="3">
        <f>AVERAGE(B63:D63,E63:G63)</f>
        <v>2229666.6666666665</v>
      </c>
      <c r="F86" s="3">
        <f t="shared" si="23"/>
        <v>931166.66666666663</v>
      </c>
      <c r="H86" s="17" t="s">
        <v>0</v>
      </c>
      <c r="I86" s="3">
        <f>STDEV(B14:D14,E14:G14)</f>
        <v>3494976.738120012</v>
      </c>
      <c r="J86" s="3">
        <f t="shared" ref="J86" si="25">AVERAGE(B30:C30,E30:F30)</f>
        <v>3847000</v>
      </c>
      <c r="K86" s="3"/>
      <c r="L86" s="3"/>
      <c r="M86" s="3"/>
      <c r="O86" s="2"/>
      <c r="P86" s="2"/>
      <c r="Q86" s="2"/>
      <c r="R86" s="3"/>
      <c r="T86" s="3"/>
      <c r="U86" s="3"/>
      <c r="V86" s="3"/>
    </row>
    <row r="87" spans="1:22" x14ac:dyDescent="0.25">
      <c r="C87" s="2"/>
      <c r="D87" s="2"/>
      <c r="E87" s="2"/>
      <c r="F87" s="3"/>
      <c r="H87" s="3"/>
      <c r="I87" s="3"/>
      <c r="J87" s="3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C88" s="2"/>
      <c r="D88" s="2"/>
      <c r="E88" s="2"/>
      <c r="F88" s="3"/>
      <c r="H88" s="3"/>
      <c r="I88" s="3"/>
      <c r="J88" s="3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C89" s="2"/>
      <c r="D89" s="2"/>
      <c r="E89" s="2"/>
      <c r="F89" s="2"/>
      <c r="G89" s="2"/>
      <c r="H89" s="2"/>
      <c r="I89" s="2"/>
      <c r="J89" s="2"/>
      <c r="O89" s="2"/>
      <c r="P89" s="2"/>
      <c r="Q89" s="2"/>
      <c r="R89" s="3"/>
      <c r="T89" s="3"/>
      <c r="U89" s="3"/>
      <c r="V89" s="3"/>
    </row>
    <row r="90" spans="1:22" x14ac:dyDescent="0.25">
      <c r="B90" s="2"/>
      <c r="C90" s="2"/>
      <c r="D90" s="2"/>
      <c r="E90" s="2"/>
      <c r="F90" s="2"/>
      <c r="G90" s="2"/>
      <c r="H90" s="2"/>
      <c r="I90" s="2"/>
      <c r="J90" s="2"/>
      <c r="O90" s="2"/>
      <c r="P90" s="2"/>
      <c r="Q90" s="2"/>
      <c r="R90" s="3"/>
      <c r="T90" s="3"/>
      <c r="U90" s="3"/>
      <c r="V90" s="3"/>
    </row>
    <row r="91" spans="1:22" x14ac:dyDescent="0.25">
      <c r="C91" s="2"/>
      <c r="D91" s="2"/>
      <c r="E91" s="2"/>
      <c r="F91" s="3"/>
      <c r="H91" s="3"/>
      <c r="I91" s="3"/>
      <c r="J91" s="3"/>
      <c r="O91" s="2"/>
      <c r="P91" s="2"/>
      <c r="Q91" s="2"/>
      <c r="R91" s="3"/>
      <c r="T91" s="3"/>
      <c r="U91" s="3"/>
      <c r="V91" s="3"/>
    </row>
    <row r="92" spans="1:22" x14ac:dyDescent="0.25">
      <c r="C92" s="2"/>
      <c r="D92" s="2"/>
      <c r="E92" s="2"/>
      <c r="F92" s="3"/>
      <c r="H92" s="3"/>
      <c r="I92" s="3"/>
      <c r="J92" s="3"/>
      <c r="O92" s="2"/>
      <c r="P92" s="2"/>
      <c r="Q92" s="2"/>
      <c r="R92" s="3"/>
      <c r="T92" s="3"/>
      <c r="U92" s="3"/>
      <c r="V92" s="3"/>
    </row>
    <row r="93" spans="1:22" x14ac:dyDescent="0.25">
      <c r="C93" s="2"/>
      <c r="D93" s="2"/>
      <c r="E93" s="2"/>
      <c r="F93" s="3"/>
      <c r="H93" s="3"/>
      <c r="I93" s="3"/>
      <c r="J93" s="3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C94" s="2"/>
      <c r="D94" s="2"/>
      <c r="E94" s="2"/>
      <c r="F94" s="3"/>
      <c r="H94" s="3"/>
      <c r="I94" s="3"/>
      <c r="J94" s="3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B95" s="2"/>
      <c r="C95" s="2"/>
      <c r="D95" s="2"/>
      <c r="E95" s="2"/>
      <c r="F95" s="2"/>
      <c r="G95" s="2"/>
      <c r="H95" s="2"/>
      <c r="I95" s="2"/>
      <c r="J95" s="2"/>
      <c r="O95" s="2"/>
      <c r="P95" s="2"/>
      <c r="Q95" s="2"/>
      <c r="R95" s="3"/>
      <c r="T95" s="3"/>
      <c r="U95" s="3"/>
      <c r="V95" s="3"/>
    </row>
    <row r="96" spans="1:22" x14ac:dyDescent="0.25">
      <c r="B96" s="2"/>
      <c r="C96" s="2"/>
      <c r="D96" s="2"/>
      <c r="E96" s="2"/>
      <c r="F96" s="2"/>
      <c r="G96" s="2"/>
      <c r="H96" s="2"/>
      <c r="I96" s="2"/>
      <c r="J96" s="2"/>
      <c r="O96" s="2"/>
      <c r="P96" s="2"/>
      <c r="Q96" s="2"/>
      <c r="R96" s="3"/>
      <c r="T96" s="3"/>
      <c r="U96" s="3"/>
      <c r="V96" s="3"/>
    </row>
    <row r="97" spans="3:22" x14ac:dyDescent="0.25">
      <c r="C97" s="2"/>
      <c r="D97" s="2"/>
      <c r="E97" s="2"/>
      <c r="F97" s="3"/>
      <c r="H97" s="3"/>
      <c r="I97" s="3"/>
      <c r="J97" s="3"/>
      <c r="O97" s="2"/>
      <c r="P97" s="2"/>
      <c r="Q97" s="2"/>
      <c r="R97" s="3"/>
      <c r="T97" s="3"/>
      <c r="U97" s="3"/>
      <c r="V97" s="3"/>
    </row>
    <row r="98" spans="3:22" x14ac:dyDescent="0.25">
      <c r="C98" s="2"/>
      <c r="D98" s="2"/>
      <c r="E98" s="2"/>
      <c r="F98" s="3"/>
      <c r="H98" s="3"/>
      <c r="I98" s="3"/>
      <c r="J98" s="3"/>
      <c r="O98" s="2"/>
      <c r="P98" s="2"/>
      <c r="Q98" s="2"/>
      <c r="R98" s="3"/>
      <c r="T98" s="3"/>
      <c r="U98" s="3"/>
      <c r="V98" s="3"/>
    </row>
    <row r="99" spans="3:22" x14ac:dyDescent="0.25">
      <c r="C99" s="2"/>
      <c r="D99" s="2"/>
      <c r="E99" s="2"/>
      <c r="F99" s="3"/>
      <c r="H99" s="3"/>
      <c r="I99" s="3"/>
      <c r="J99" s="3"/>
      <c r="O99" s="2"/>
      <c r="P99" s="2"/>
      <c r="Q99" s="2"/>
      <c r="R99" s="2"/>
      <c r="S99" s="2"/>
      <c r="T99" s="2"/>
      <c r="U99" s="2"/>
      <c r="V99" s="2"/>
    </row>
    <row r="100" spans="3:22" x14ac:dyDescent="0.25">
      <c r="C100" s="2"/>
      <c r="D100" s="2"/>
      <c r="E100" s="2"/>
      <c r="F100" s="3"/>
      <c r="H100" s="3"/>
      <c r="I100" s="3"/>
      <c r="J100" s="3"/>
      <c r="N100" s="2"/>
      <c r="O100" s="2"/>
      <c r="P100" s="2"/>
      <c r="Q100" s="2"/>
      <c r="R100" s="2"/>
      <c r="S100" s="2"/>
      <c r="T100" s="2"/>
      <c r="U100" s="2"/>
      <c r="V100" s="2"/>
    </row>
    <row r="101" spans="3:22" x14ac:dyDescent="0.25">
      <c r="C101" s="2"/>
      <c r="D101" s="2"/>
      <c r="E101" s="2"/>
      <c r="F101" s="2"/>
      <c r="G101" s="2"/>
      <c r="H101" s="2"/>
      <c r="I101" s="2"/>
      <c r="J101" s="2"/>
      <c r="O101" s="2"/>
      <c r="P101" s="2"/>
      <c r="Q101" s="2"/>
      <c r="R101" s="3"/>
      <c r="S101" s="3"/>
      <c r="T101" s="3"/>
      <c r="U101" s="3"/>
      <c r="V101" s="3"/>
    </row>
    <row r="102" spans="3:22" x14ac:dyDescent="0.25">
      <c r="C102" s="2"/>
      <c r="D102" s="2"/>
      <c r="E102" s="2"/>
      <c r="F102" s="2"/>
      <c r="G102" s="2"/>
      <c r="H102" s="2"/>
      <c r="I102" s="2"/>
      <c r="J102" s="2"/>
      <c r="O102" s="2"/>
      <c r="P102" s="2"/>
      <c r="Q102" s="2"/>
      <c r="R102" s="3"/>
      <c r="S102" s="3"/>
      <c r="T102" s="3"/>
      <c r="U102" s="3"/>
      <c r="V102" s="3"/>
    </row>
    <row r="103" spans="3:22" x14ac:dyDescent="0.25">
      <c r="C103" s="2"/>
      <c r="D103" s="2"/>
      <c r="E103" s="2"/>
      <c r="F103" s="3"/>
      <c r="H103" s="3"/>
      <c r="I103" s="3"/>
      <c r="J103" s="3"/>
      <c r="O103" s="2"/>
      <c r="P103" s="2"/>
      <c r="Q103" s="2"/>
      <c r="R103" s="3"/>
      <c r="S103" s="3"/>
      <c r="T103" s="3"/>
      <c r="U103" s="3"/>
      <c r="V103" s="3"/>
    </row>
    <row r="104" spans="3:22" x14ac:dyDescent="0.25">
      <c r="C104" s="2"/>
      <c r="D104" s="2"/>
      <c r="E104" s="2"/>
      <c r="F104" s="3"/>
      <c r="H104" s="3"/>
      <c r="I104" s="3"/>
      <c r="J104" s="3"/>
      <c r="O104" s="2"/>
      <c r="P104" s="2"/>
      <c r="Q104" s="2"/>
      <c r="R104" s="3"/>
      <c r="S104" s="3"/>
      <c r="T104" s="3"/>
      <c r="U104" s="3"/>
      <c r="V104" s="3"/>
    </row>
    <row r="105" spans="3:22" x14ac:dyDescent="0.25">
      <c r="C105" s="2"/>
      <c r="D105" s="2"/>
      <c r="E105" s="2"/>
      <c r="F105" s="3"/>
      <c r="H105" s="3"/>
      <c r="I105" s="3"/>
      <c r="J105" s="3"/>
      <c r="N105" s="2"/>
      <c r="O105" s="2"/>
      <c r="P105" s="2"/>
      <c r="Q105" s="2"/>
      <c r="R105" s="2"/>
      <c r="S105" s="2"/>
      <c r="T105" s="2"/>
      <c r="U105" s="2"/>
      <c r="V105" s="2"/>
    </row>
    <row r="106" spans="3:22" x14ac:dyDescent="0.25">
      <c r="C106" s="2"/>
      <c r="D106" s="2"/>
      <c r="E106" s="2"/>
      <c r="F106" s="3"/>
      <c r="H106" s="3"/>
      <c r="I106" s="3"/>
      <c r="J106" s="3"/>
      <c r="N106" s="2"/>
      <c r="O106" s="2"/>
      <c r="P106" s="2"/>
      <c r="Q106" s="2"/>
      <c r="R106" s="2"/>
      <c r="S106" s="2"/>
      <c r="T106" s="2"/>
      <c r="U106" s="2"/>
      <c r="V106" s="2"/>
    </row>
    <row r="107" spans="3:22" x14ac:dyDescent="0.25">
      <c r="C107" s="2"/>
      <c r="D107" s="2"/>
      <c r="E107" s="2"/>
      <c r="F107" s="2"/>
      <c r="G107" s="2"/>
      <c r="H107" s="2"/>
      <c r="I107" s="2"/>
      <c r="J107" s="2"/>
      <c r="O107" s="2"/>
      <c r="P107" s="2"/>
      <c r="Q107" s="2"/>
      <c r="R107" s="3"/>
      <c r="T107" s="3"/>
      <c r="U107" s="3"/>
      <c r="V107" s="3"/>
    </row>
    <row r="108" spans="3:22" x14ac:dyDescent="0.25">
      <c r="C108" s="2"/>
      <c r="D108" s="2"/>
      <c r="E108" s="2"/>
      <c r="F108" s="2"/>
      <c r="G108" s="2"/>
      <c r="H108" s="2"/>
      <c r="I108" s="2"/>
      <c r="J108" s="2"/>
      <c r="O108" s="2"/>
      <c r="P108" s="2"/>
      <c r="Q108" s="2"/>
      <c r="R108" s="3"/>
      <c r="T108" s="3"/>
      <c r="U108" s="3"/>
      <c r="V108" s="3"/>
    </row>
    <row r="109" spans="3:22" x14ac:dyDescent="0.25">
      <c r="C109" s="2"/>
      <c r="D109" s="2"/>
      <c r="E109" s="2"/>
      <c r="F109" s="3"/>
      <c r="G109" s="3"/>
      <c r="H109" s="3"/>
      <c r="I109" s="3"/>
      <c r="J109" s="3"/>
      <c r="O109" s="2"/>
      <c r="P109" s="2"/>
      <c r="Q109" s="2"/>
      <c r="R109" s="3"/>
      <c r="T109" s="3"/>
      <c r="U109" s="3"/>
      <c r="V109" s="3"/>
    </row>
    <row r="110" spans="3:22" x14ac:dyDescent="0.25">
      <c r="C110" s="2"/>
      <c r="D110" s="2"/>
      <c r="E110" s="2"/>
      <c r="F110" s="3"/>
      <c r="G110" s="3"/>
      <c r="H110" s="3"/>
      <c r="I110" s="3"/>
      <c r="J110" s="3"/>
      <c r="O110" s="2"/>
      <c r="P110" s="2"/>
      <c r="Q110" s="2"/>
      <c r="R110" s="3"/>
      <c r="T110" s="3"/>
      <c r="U110" s="3"/>
      <c r="V110" s="3"/>
    </row>
    <row r="111" spans="3:22" x14ac:dyDescent="0.25">
      <c r="C111" s="2"/>
      <c r="D111" s="2"/>
      <c r="E111" s="2"/>
      <c r="F111" s="3"/>
      <c r="G111" s="3"/>
      <c r="H111" s="3"/>
      <c r="I111" s="3"/>
      <c r="J111" s="3"/>
      <c r="O111" s="2"/>
      <c r="P111" s="2"/>
      <c r="Q111" s="2"/>
      <c r="R111" s="2"/>
      <c r="S111" s="2"/>
      <c r="T111" s="2"/>
      <c r="U111" s="2"/>
      <c r="V111" s="2"/>
    </row>
    <row r="112" spans="3:22" x14ac:dyDescent="0.25">
      <c r="C112" s="2"/>
      <c r="D112" s="2"/>
      <c r="E112" s="2"/>
      <c r="F112" s="3"/>
      <c r="G112" s="3"/>
      <c r="H112" s="3"/>
      <c r="I112" s="3"/>
      <c r="J112" s="3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</sheetData>
  <mergeCells count="66">
    <mergeCell ref="B1:AE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B9:AE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B25:AE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B42:AE42"/>
    <mergeCell ref="B43:D43"/>
    <mergeCell ref="E43:G43"/>
    <mergeCell ref="H43:J43"/>
    <mergeCell ref="K43:M43"/>
    <mergeCell ref="N43:P43"/>
    <mergeCell ref="Q43:S43"/>
    <mergeCell ref="B73:AE73"/>
    <mergeCell ref="T43:V43"/>
    <mergeCell ref="W43:Y43"/>
    <mergeCell ref="Z43:AB43"/>
    <mergeCell ref="AC43:AE43"/>
    <mergeCell ref="B58:AE58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T74:V74"/>
    <mergeCell ref="W74:Y74"/>
    <mergeCell ref="Z74:AB74"/>
    <mergeCell ref="AC74:AE74"/>
    <mergeCell ref="B74:D74"/>
    <mergeCell ref="E74:G74"/>
    <mergeCell ref="H74:J74"/>
    <mergeCell ref="K74:M74"/>
    <mergeCell ref="N74:P74"/>
    <mergeCell ref="Q74:S74"/>
  </mergeCells>
  <conditionalFormatting sqref="B12:AE14">
    <cfRule type="cellIs" dxfId="4" priority="5" operator="lessThanOrEqual">
      <formula>0</formula>
    </cfRule>
  </conditionalFormatting>
  <conditionalFormatting sqref="B28:AE30">
    <cfRule type="cellIs" dxfId="3" priority="4" operator="lessThanOrEqual">
      <formula>0</formula>
    </cfRule>
  </conditionalFormatting>
  <conditionalFormatting sqref="B61:AE63">
    <cfRule type="cellIs" dxfId="2" priority="2" operator="lessThanOrEqual">
      <formula>0</formula>
    </cfRule>
  </conditionalFormatting>
  <conditionalFormatting sqref="B45:AE47">
    <cfRule type="cellIs" dxfId="1" priority="3" operator="lessThanOrEqual">
      <formula>0</formula>
    </cfRule>
  </conditionalFormatting>
  <conditionalFormatting sqref="B76:AE78">
    <cfRule type="cellIs" dxfId="0" priority="1" operator="lessThanOrEqual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xcel.Chart.8" shapeId="4097" r:id="rId4">
          <objectPr defaultSize="0" r:id="rId5">
            <anchor moveWithCells="1">
              <from>
                <xdr:col>13</xdr:col>
                <xdr:colOff>66675</xdr:colOff>
                <xdr:row>85</xdr:row>
                <xdr:rowOff>161925</xdr:rowOff>
              </from>
              <to>
                <xdr:col>23</xdr:col>
                <xdr:colOff>361950</xdr:colOff>
                <xdr:row>107</xdr:row>
                <xdr:rowOff>0</xdr:rowOff>
              </to>
            </anchor>
          </objectPr>
        </oleObject>
      </mc:Choice>
      <mc:Fallback>
        <oleObject progId="Excel.Chart.8" shapeId="4097" r:id="rId4"/>
      </mc:Fallback>
    </mc:AlternateContent>
    <mc:AlternateContent xmlns:mc="http://schemas.openxmlformats.org/markup-compatibility/2006">
      <mc:Choice Requires="x14">
        <oleObject progId="Prism8.Document" shapeId="4098" r:id="rId6">
          <objectPr defaultSize="0" r:id="rId7">
            <anchor moveWithCells="1">
              <from>
                <xdr:col>23</xdr:col>
                <xdr:colOff>628650</xdr:colOff>
                <xdr:row>92</xdr:row>
                <xdr:rowOff>57150</xdr:rowOff>
              </from>
              <to>
                <xdr:col>31</xdr:col>
                <xdr:colOff>466725</xdr:colOff>
                <xdr:row>108</xdr:row>
                <xdr:rowOff>38100</xdr:rowOff>
              </to>
            </anchor>
          </objectPr>
        </oleObject>
      </mc:Choice>
      <mc:Fallback>
        <oleObject progId="Prism8.Document" shapeId="409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B52"/>
  <sheetViews>
    <sheetView zoomScale="60" zoomScaleNormal="60" workbookViewId="0">
      <selection activeCell="BH13" sqref="BH13:CB17"/>
    </sheetView>
  </sheetViews>
  <sheetFormatPr defaultColWidth="11.42578125" defaultRowHeight="15" x14ac:dyDescent="0.25"/>
  <cols>
    <col min="21" max="21" width="24.85546875" bestFit="1" customWidth="1"/>
    <col min="48" max="48" width="24" customWidth="1"/>
  </cols>
  <sheetData>
    <row r="3" spans="2:80" ht="15.75" thickBot="1" x14ac:dyDescent="0.3">
      <c r="U3" s="67" t="s">
        <v>3</v>
      </c>
      <c r="V3" s="67"/>
      <c r="W3" s="67"/>
      <c r="X3" s="67"/>
      <c r="Y3" s="67"/>
      <c r="Z3" s="67"/>
      <c r="AA3" s="67"/>
      <c r="AB3" s="4"/>
      <c r="AC3" s="105" t="s">
        <v>28</v>
      </c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6" t="s">
        <v>29</v>
      </c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5" t="s">
        <v>30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</row>
    <row r="4" spans="2:80" x14ac:dyDescent="0.25">
      <c r="C4" s="26" t="s">
        <v>22</v>
      </c>
      <c r="D4" s="62" t="s">
        <v>23</v>
      </c>
      <c r="E4" s="62" t="s">
        <v>24</v>
      </c>
      <c r="F4" s="62" t="s">
        <v>25</v>
      </c>
      <c r="G4" s="62" t="s">
        <v>26</v>
      </c>
      <c r="H4" s="62" t="s">
        <v>27</v>
      </c>
      <c r="I4" s="62" t="s">
        <v>31</v>
      </c>
      <c r="J4" s="62" t="s">
        <v>32</v>
      </c>
      <c r="K4" s="62" t="s">
        <v>33</v>
      </c>
      <c r="L4" s="62" t="s">
        <v>34</v>
      </c>
      <c r="M4" s="62" t="s">
        <v>35</v>
      </c>
      <c r="N4" s="62" t="s">
        <v>36</v>
      </c>
      <c r="O4" s="62" t="s">
        <v>37</v>
      </c>
      <c r="P4" s="62" t="s">
        <v>38</v>
      </c>
      <c r="Q4" s="62" t="s">
        <v>39</v>
      </c>
      <c r="R4" s="62" t="s">
        <v>40</v>
      </c>
      <c r="S4" s="62" t="s">
        <v>41</v>
      </c>
      <c r="T4" s="62" t="s">
        <v>42</v>
      </c>
      <c r="U4" s="62" t="s">
        <v>43</v>
      </c>
      <c r="V4" s="62" t="s">
        <v>44</v>
      </c>
      <c r="W4" s="62" t="s">
        <v>45</v>
      </c>
      <c r="X4" s="62" t="s">
        <v>46</v>
      </c>
      <c r="Y4" s="62" t="s">
        <v>47</v>
      </c>
      <c r="Z4" s="62" t="s">
        <v>48</v>
      </c>
      <c r="AA4" s="20" t="s">
        <v>49</v>
      </c>
      <c r="AB4" s="66" t="s">
        <v>50</v>
      </c>
      <c r="AC4" s="26" t="s">
        <v>22</v>
      </c>
      <c r="AD4" s="62" t="s">
        <v>23</v>
      </c>
      <c r="AE4" s="62" t="s">
        <v>24</v>
      </c>
      <c r="AF4" s="62" t="s">
        <v>25</v>
      </c>
      <c r="AG4" s="62" t="s">
        <v>26</v>
      </c>
      <c r="AH4" s="62" t="s">
        <v>27</v>
      </c>
      <c r="AI4" s="62" t="s">
        <v>31</v>
      </c>
      <c r="AJ4" s="62" t="s">
        <v>32</v>
      </c>
      <c r="AK4" s="62" t="s">
        <v>33</v>
      </c>
      <c r="AL4" s="62" t="s">
        <v>34</v>
      </c>
      <c r="AM4" s="62" t="s">
        <v>35</v>
      </c>
      <c r="AN4" s="62" t="s">
        <v>36</v>
      </c>
      <c r="AO4" s="62" t="s">
        <v>37</v>
      </c>
      <c r="AP4" s="62" t="s">
        <v>38</v>
      </c>
      <c r="AQ4" s="20" t="s">
        <v>39</v>
      </c>
      <c r="AR4" s="26" t="s">
        <v>22</v>
      </c>
      <c r="AS4" s="62" t="s">
        <v>23</v>
      </c>
      <c r="AT4" s="62" t="s">
        <v>24</v>
      </c>
      <c r="AU4" s="62" t="s">
        <v>25</v>
      </c>
      <c r="AV4" s="62" t="s">
        <v>26</v>
      </c>
      <c r="AW4" s="62" t="s">
        <v>27</v>
      </c>
      <c r="AX4" s="62" t="s">
        <v>31</v>
      </c>
      <c r="AY4" s="62" t="s">
        <v>32</v>
      </c>
      <c r="AZ4" s="62" t="s">
        <v>33</v>
      </c>
      <c r="BA4" s="62" t="s">
        <v>34</v>
      </c>
      <c r="BB4" s="62" t="s">
        <v>35</v>
      </c>
      <c r="BC4" s="62" t="s">
        <v>36</v>
      </c>
      <c r="BD4" s="62" t="s">
        <v>37</v>
      </c>
      <c r="BE4" s="62" t="s">
        <v>38</v>
      </c>
      <c r="BF4" s="62" t="s">
        <v>39</v>
      </c>
      <c r="BG4" s="62" t="s">
        <v>40</v>
      </c>
      <c r="BH4" s="26" t="s">
        <v>22</v>
      </c>
      <c r="BI4" s="62" t="s">
        <v>23</v>
      </c>
      <c r="BJ4" s="62" t="s">
        <v>24</v>
      </c>
      <c r="BK4" s="62" t="s">
        <v>25</v>
      </c>
      <c r="BL4" s="62" t="s">
        <v>26</v>
      </c>
      <c r="BM4" s="62" t="s">
        <v>27</v>
      </c>
      <c r="BN4" s="62" t="s">
        <v>31</v>
      </c>
      <c r="BO4" s="62" t="s">
        <v>32</v>
      </c>
      <c r="BP4" s="62" t="s">
        <v>33</v>
      </c>
      <c r="BQ4" s="62" t="s">
        <v>34</v>
      </c>
      <c r="BR4" s="62" t="s">
        <v>35</v>
      </c>
      <c r="BS4" s="62" t="s">
        <v>36</v>
      </c>
      <c r="BT4" s="62" t="s">
        <v>37</v>
      </c>
      <c r="BU4" s="62" t="s">
        <v>38</v>
      </c>
      <c r="BV4" s="62" t="s">
        <v>39</v>
      </c>
      <c r="BW4" s="62" t="s">
        <v>40</v>
      </c>
      <c r="BX4" s="62" t="s">
        <v>41</v>
      </c>
      <c r="BY4" s="62" t="s">
        <v>42</v>
      </c>
      <c r="BZ4" s="62" t="s">
        <v>43</v>
      </c>
      <c r="CA4" s="62" t="s">
        <v>44</v>
      </c>
      <c r="CB4" s="20" t="s">
        <v>45</v>
      </c>
    </row>
    <row r="5" spans="2:80" x14ac:dyDescent="0.25">
      <c r="B5" t="s">
        <v>12</v>
      </c>
      <c r="C5" s="15">
        <v>2</v>
      </c>
      <c r="D5" s="63">
        <v>6</v>
      </c>
      <c r="E5" s="63">
        <v>6</v>
      </c>
      <c r="F5" s="63">
        <v>1</v>
      </c>
      <c r="G5" s="63">
        <v>3</v>
      </c>
      <c r="H5" s="63">
        <v>2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16"/>
      <c r="AB5">
        <f>AVERAGE(C5:H5)</f>
        <v>3.3333333333333335</v>
      </c>
      <c r="AC5" s="15">
        <v>2</v>
      </c>
      <c r="AD5" s="63">
        <v>9</v>
      </c>
      <c r="AE5" s="63">
        <v>3</v>
      </c>
      <c r="AF5" s="63">
        <v>5</v>
      </c>
      <c r="AG5" s="63">
        <v>4</v>
      </c>
      <c r="AH5" s="63">
        <v>2</v>
      </c>
      <c r="AI5" s="63"/>
      <c r="AJ5" s="63"/>
      <c r="AK5" s="63"/>
      <c r="AL5" s="63"/>
      <c r="AM5" s="63"/>
      <c r="AN5" s="63"/>
      <c r="AO5" s="63"/>
      <c r="AP5" s="63"/>
      <c r="AQ5" s="16"/>
      <c r="AR5" s="15">
        <v>2</v>
      </c>
      <c r="AS5" s="63">
        <v>1</v>
      </c>
      <c r="AT5" s="63">
        <v>6</v>
      </c>
      <c r="AU5" s="63">
        <v>3</v>
      </c>
      <c r="AV5" s="63">
        <v>4</v>
      </c>
      <c r="AW5" s="63">
        <v>8</v>
      </c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15">
        <v>1</v>
      </c>
      <c r="BI5" s="63">
        <v>5</v>
      </c>
      <c r="BJ5" s="63">
        <v>3</v>
      </c>
      <c r="BK5" s="63">
        <v>1</v>
      </c>
      <c r="BL5" s="63">
        <v>5</v>
      </c>
      <c r="BM5" s="63">
        <v>4</v>
      </c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16"/>
    </row>
    <row r="6" spans="2:80" x14ac:dyDescent="0.25">
      <c r="B6" t="s">
        <v>13</v>
      </c>
      <c r="C6" s="15">
        <v>9</v>
      </c>
      <c r="D6" s="63">
        <v>9</v>
      </c>
      <c r="E6" s="63">
        <v>6</v>
      </c>
      <c r="F6" s="63">
        <v>10</v>
      </c>
      <c r="G6" s="63">
        <v>4</v>
      </c>
      <c r="H6" s="63">
        <v>4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16"/>
      <c r="AB6">
        <f>AVERAGE(C6:H6)</f>
        <v>7</v>
      </c>
      <c r="AC6" s="15">
        <v>7</v>
      </c>
      <c r="AD6" s="63">
        <v>10</v>
      </c>
      <c r="AE6" s="63">
        <v>8</v>
      </c>
      <c r="AF6" s="63">
        <v>5</v>
      </c>
      <c r="AG6" s="63">
        <v>9</v>
      </c>
      <c r="AH6" s="63">
        <v>9</v>
      </c>
      <c r="AI6" s="63">
        <v>8</v>
      </c>
      <c r="AJ6" s="63">
        <v>13</v>
      </c>
      <c r="AK6" s="63">
        <v>15</v>
      </c>
      <c r="AL6" s="63">
        <v>15</v>
      </c>
      <c r="AM6" s="66">
        <v>7</v>
      </c>
      <c r="AN6" s="63"/>
      <c r="AO6" s="63"/>
      <c r="AP6" s="63"/>
      <c r="AQ6" s="16"/>
      <c r="AR6" s="15">
        <v>3</v>
      </c>
      <c r="AS6" s="63">
        <v>3</v>
      </c>
      <c r="AT6" s="63">
        <v>7</v>
      </c>
      <c r="AU6" s="63">
        <v>3</v>
      </c>
      <c r="AV6" s="63">
        <v>5</v>
      </c>
      <c r="AW6" s="63">
        <v>6</v>
      </c>
      <c r="AX6" s="63">
        <v>3</v>
      </c>
      <c r="AY6" s="63">
        <v>4</v>
      </c>
      <c r="AZ6" s="63">
        <v>10</v>
      </c>
      <c r="BA6" s="63">
        <v>9</v>
      </c>
      <c r="BB6" s="66">
        <v>11</v>
      </c>
      <c r="BC6" s="63"/>
      <c r="BD6" s="63"/>
      <c r="BE6" s="63"/>
      <c r="BF6" s="63"/>
      <c r="BG6" s="63"/>
      <c r="BH6" s="15">
        <v>7</v>
      </c>
      <c r="BI6" s="63">
        <v>3</v>
      </c>
      <c r="BJ6" s="63">
        <v>4</v>
      </c>
      <c r="BK6" s="63">
        <v>3</v>
      </c>
      <c r="BL6" s="63">
        <v>3</v>
      </c>
      <c r="BM6" s="63">
        <v>5</v>
      </c>
      <c r="BN6" s="63">
        <v>16</v>
      </c>
      <c r="BO6" s="63">
        <v>5</v>
      </c>
      <c r="BP6" s="63">
        <v>4</v>
      </c>
      <c r="BQ6" s="63">
        <v>4</v>
      </c>
      <c r="BR6" s="63">
        <v>4</v>
      </c>
      <c r="BS6" s="63">
        <v>4</v>
      </c>
      <c r="BT6" s="63"/>
      <c r="BU6" s="63"/>
      <c r="BV6" s="63"/>
      <c r="BW6" s="63"/>
      <c r="BX6" s="63"/>
      <c r="BY6" s="63"/>
      <c r="BZ6" s="63"/>
      <c r="CA6" s="63"/>
      <c r="CB6" s="16"/>
    </row>
    <row r="7" spans="2:80" x14ac:dyDescent="0.25">
      <c r="B7" t="s">
        <v>21</v>
      </c>
      <c r="C7" s="15">
        <v>3</v>
      </c>
      <c r="D7" s="63">
        <v>2</v>
      </c>
      <c r="E7" s="63">
        <v>6</v>
      </c>
      <c r="F7" s="63">
        <v>5</v>
      </c>
      <c r="G7" s="63">
        <v>6</v>
      </c>
      <c r="H7" s="63">
        <v>5</v>
      </c>
      <c r="I7" s="63">
        <v>11</v>
      </c>
      <c r="J7" s="63">
        <v>5</v>
      </c>
      <c r="K7" s="63">
        <v>5</v>
      </c>
      <c r="L7" s="63">
        <v>6</v>
      </c>
      <c r="M7" s="63">
        <v>6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16"/>
      <c r="AB7">
        <f>AVERAGE(C7:M7)</f>
        <v>5.4545454545454541</v>
      </c>
      <c r="AC7" s="15">
        <v>8</v>
      </c>
      <c r="AD7" s="63">
        <v>8</v>
      </c>
      <c r="AE7" s="63">
        <v>6</v>
      </c>
      <c r="AF7" s="63">
        <v>11</v>
      </c>
      <c r="AG7" s="63">
        <v>5</v>
      </c>
      <c r="AH7" s="63">
        <v>4</v>
      </c>
      <c r="AI7" s="63">
        <v>4</v>
      </c>
      <c r="AJ7" s="63">
        <v>4</v>
      </c>
      <c r="AK7" s="63">
        <v>9</v>
      </c>
      <c r="AL7" s="63">
        <v>14</v>
      </c>
      <c r="AM7" s="63">
        <v>9</v>
      </c>
      <c r="AN7" s="63">
        <v>2</v>
      </c>
      <c r="AO7" s="63"/>
      <c r="AP7" s="63"/>
      <c r="AQ7" s="16"/>
      <c r="AR7" s="15">
        <v>12</v>
      </c>
      <c r="AS7" s="63">
        <v>14</v>
      </c>
      <c r="AT7" s="63">
        <v>9</v>
      </c>
      <c r="AU7" s="63">
        <v>8</v>
      </c>
      <c r="AV7" s="63">
        <v>2</v>
      </c>
      <c r="AW7" s="63">
        <v>5</v>
      </c>
      <c r="AX7" s="63">
        <v>10</v>
      </c>
      <c r="AY7" s="63">
        <v>6</v>
      </c>
      <c r="AZ7" s="63">
        <v>14</v>
      </c>
      <c r="BA7" s="63">
        <v>15</v>
      </c>
      <c r="BB7" s="63">
        <v>3</v>
      </c>
      <c r="BC7" s="63">
        <v>2</v>
      </c>
      <c r="BD7" s="63"/>
      <c r="BE7" s="63"/>
      <c r="BF7" s="63"/>
      <c r="BG7" s="63"/>
      <c r="BH7" s="15">
        <v>6</v>
      </c>
      <c r="BI7" s="63">
        <v>6</v>
      </c>
      <c r="BJ7" s="63">
        <v>15</v>
      </c>
      <c r="BK7" s="63">
        <v>17</v>
      </c>
      <c r="BL7" s="63">
        <v>11</v>
      </c>
      <c r="BM7" s="63">
        <v>12</v>
      </c>
      <c r="BN7" s="63">
        <v>7</v>
      </c>
      <c r="BO7" s="63">
        <v>10</v>
      </c>
      <c r="BP7" s="63">
        <v>8</v>
      </c>
      <c r="BQ7" s="63">
        <v>21</v>
      </c>
      <c r="BR7" s="63">
        <v>2</v>
      </c>
      <c r="BS7" s="63">
        <v>8</v>
      </c>
      <c r="BT7" s="63"/>
      <c r="BU7" s="63"/>
      <c r="BV7" s="63"/>
      <c r="BW7" s="63"/>
      <c r="BX7" s="63"/>
      <c r="BY7" s="63"/>
      <c r="BZ7" s="63"/>
      <c r="CA7" s="63"/>
      <c r="CB7" s="16"/>
    </row>
    <row r="8" spans="2:80" x14ac:dyDescent="0.25">
      <c r="B8" t="s">
        <v>17</v>
      </c>
      <c r="C8" s="15">
        <v>5</v>
      </c>
      <c r="D8" s="63">
        <v>7</v>
      </c>
      <c r="E8" s="63">
        <v>6</v>
      </c>
      <c r="F8" s="63">
        <v>3</v>
      </c>
      <c r="G8" s="63">
        <v>5</v>
      </c>
      <c r="H8" s="63">
        <v>3</v>
      </c>
      <c r="I8" s="63">
        <v>14</v>
      </c>
      <c r="J8" s="63">
        <v>4</v>
      </c>
      <c r="K8" s="63">
        <v>6</v>
      </c>
      <c r="L8" s="63">
        <v>3</v>
      </c>
      <c r="M8" s="63">
        <v>3</v>
      </c>
      <c r="N8" s="63">
        <v>4</v>
      </c>
      <c r="O8" s="63">
        <v>8</v>
      </c>
      <c r="P8" s="63">
        <v>9</v>
      </c>
      <c r="Q8" s="63">
        <v>9</v>
      </c>
      <c r="R8" s="63">
        <v>1</v>
      </c>
      <c r="S8" s="63">
        <v>4</v>
      </c>
      <c r="T8" s="63">
        <v>2</v>
      </c>
      <c r="U8" s="63">
        <v>3</v>
      </c>
      <c r="V8" s="63">
        <v>1</v>
      </c>
      <c r="W8" s="63">
        <v>2</v>
      </c>
      <c r="X8" s="63">
        <v>2</v>
      </c>
      <c r="Y8" s="63">
        <v>0</v>
      </c>
      <c r="Z8" s="63">
        <v>3</v>
      </c>
      <c r="AA8" s="16">
        <v>12</v>
      </c>
      <c r="AB8">
        <f>AVERAGE(C8:AA8)</f>
        <v>4.76</v>
      </c>
      <c r="AC8" s="15">
        <v>18</v>
      </c>
      <c r="AD8" s="63">
        <v>13</v>
      </c>
      <c r="AE8" s="63">
        <v>20</v>
      </c>
      <c r="AF8" s="63">
        <v>31</v>
      </c>
      <c r="AG8" s="63">
        <v>25</v>
      </c>
      <c r="AH8" s="63">
        <v>28</v>
      </c>
      <c r="AI8" s="63">
        <v>19</v>
      </c>
      <c r="AJ8" s="63">
        <v>12</v>
      </c>
      <c r="AK8" s="63">
        <v>11</v>
      </c>
      <c r="AL8" s="63">
        <v>5</v>
      </c>
      <c r="AM8" s="63">
        <v>13</v>
      </c>
      <c r="AN8" s="63"/>
      <c r="AO8" s="63"/>
      <c r="AP8" s="63"/>
      <c r="AQ8" s="16"/>
      <c r="AR8" s="15">
        <v>9</v>
      </c>
      <c r="AS8" s="63">
        <v>12</v>
      </c>
      <c r="AT8" s="63">
        <v>12</v>
      </c>
      <c r="AU8" s="63">
        <v>5</v>
      </c>
      <c r="AV8" s="63">
        <v>13</v>
      </c>
      <c r="AW8" s="63">
        <v>30</v>
      </c>
      <c r="AX8" s="63">
        <v>14</v>
      </c>
      <c r="AY8" s="63">
        <v>11</v>
      </c>
      <c r="AZ8" s="63">
        <v>14</v>
      </c>
      <c r="BA8" s="63">
        <v>28</v>
      </c>
      <c r="BB8" s="63">
        <v>23</v>
      </c>
      <c r="BC8">
        <v>18</v>
      </c>
      <c r="BD8">
        <v>19</v>
      </c>
      <c r="BE8">
        <v>42</v>
      </c>
      <c r="BF8">
        <v>22</v>
      </c>
      <c r="BG8">
        <v>17</v>
      </c>
      <c r="BH8" s="15">
        <v>11</v>
      </c>
      <c r="BI8" s="63">
        <v>16</v>
      </c>
      <c r="BJ8" s="63">
        <v>20</v>
      </c>
      <c r="BK8" s="63">
        <v>22</v>
      </c>
      <c r="BL8" s="63">
        <v>26</v>
      </c>
      <c r="BM8" s="63">
        <v>5</v>
      </c>
      <c r="BN8" s="63">
        <v>16</v>
      </c>
      <c r="BO8" s="63">
        <v>7</v>
      </c>
      <c r="BP8" s="63">
        <v>5</v>
      </c>
      <c r="BQ8" s="63">
        <v>7</v>
      </c>
      <c r="BR8" s="63">
        <v>17</v>
      </c>
      <c r="BS8" s="63">
        <v>8</v>
      </c>
      <c r="BT8" s="63">
        <v>14</v>
      </c>
      <c r="BU8" s="63">
        <v>20</v>
      </c>
      <c r="BV8" s="63">
        <v>10</v>
      </c>
      <c r="BW8" s="63">
        <v>29</v>
      </c>
      <c r="BX8" s="63">
        <v>17</v>
      </c>
      <c r="BY8" s="63">
        <v>12</v>
      </c>
      <c r="BZ8" s="63">
        <v>30</v>
      </c>
      <c r="CA8" s="63">
        <v>9</v>
      </c>
      <c r="CB8" s="16">
        <v>24</v>
      </c>
    </row>
    <row r="9" spans="2:80" ht="15.75" thickBot="1" x14ac:dyDescent="0.3">
      <c r="B9" t="s">
        <v>18</v>
      </c>
      <c r="C9" s="17">
        <v>3</v>
      </c>
      <c r="D9" s="64">
        <v>3</v>
      </c>
      <c r="E9" s="64">
        <v>2</v>
      </c>
      <c r="F9" s="64">
        <v>3</v>
      </c>
      <c r="G9" s="64">
        <v>3</v>
      </c>
      <c r="H9" s="64">
        <v>2</v>
      </c>
      <c r="I9" s="64">
        <v>5</v>
      </c>
      <c r="J9" s="64">
        <v>2</v>
      </c>
      <c r="K9" s="64">
        <v>3</v>
      </c>
      <c r="L9" s="64">
        <v>2</v>
      </c>
      <c r="M9" s="64">
        <v>7</v>
      </c>
      <c r="N9" s="64">
        <v>4</v>
      </c>
      <c r="O9" s="64">
        <v>7</v>
      </c>
      <c r="P9" s="64">
        <v>5</v>
      </c>
      <c r="Q9" s="64">
        <v>2</v>
      </c>
      <c r="R9" s="64"/>
      <c r="S9" s="64"/>
      <c r="T9" s="64"/>
      <c r="U9" s="64"/>
      <c r="V9" s="64"/>
      <c r="W9" s="64"/>
      <c r="X9" s="64"/>
      <c r="Y9" s="64"/>
      <c r="Z9" s="64"/>
      <c r="AA9" s="65"/>
      <c r="AB9">
        <f>AVERAGE(C9:Q9)</f>
        <v>3.5333333333333332</v>
      </c>
      <c r="AC9" s="17">
        <v>8</v>
      </c>
      <c r="AD9" s="64">
        <v>22</v>
      </c>
      <c r="AE9" s="64">
        <v>23</v>
      </c>
      <c r="AF9" s="64">
        <v>22</v>
      </c>
      <c r="AG9" s="64">
        <v>14</v>
      </c>
      <c r="AH9" s="64">
        <v>14</v>
      </c>
      <c r="AI9" s="64">
        <v>23</v>
      </c>
      <c r="AJ9" s="64">
        <v>12</v>
      </c>
      <c r="AK9" s="64">
        <v>12</v>
      </c>
      <c r="AL9" s="64">
        <v>19</v>
      </c>
      <c r="AM9" s="64">
        <v>28</v>
      </c>
      <c r="AN9" s="64">
        <v>22</v>
      </c>
      <c r="AO9" s="64">
        <v>21</v>
      </c>
      <c r="AP9" s="64">
        <v>18</v>
      </c>
      <c r="AQ9" s="65">
        <v>10</v>
      </c>
      <c r="AR9" s="17">
        <v>42</v>
      </c>
      <c r="AS9" s="64">
        <v>22</v>
      </c>
      <c r="AT9" s="64">
        <v>45</v>
      </c>
      <c r="AU9" s="64">
        <v>8</v>
      </c>
      <c r="AV9" s="64">
        <v>58</v>
      </c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17">
        <v>9</v>
      </c>
      <c r="BI9" s="64">
        <v>65</v>
      </c>
      <c r="BJ9" s="64">
        <v>27</v>
      </c>
      <c r="BK9" s="64">
        <v>20</v>
      </c>
      <c r="BL9" s="64">
        <v>24</v>
      </c>
      <c r="BM9" s="64">
        <v>15</v>
      </c>
      <c r="BN9" s="64">
        <v>56</v>
      </c>
      <c r="BO9" s="64">
        <v>32</v>
      </c>
      <c r="BP9" s="64">
        <v>36</v>
      </c>
      <c r="BQ9" s="64">
        <v>63</v>
      </c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5"/>
    </row>
    <row r="11" spans="2:80" ht="15.75" thickBot="1" x14ac:dyDescent="0.3">
      <c r="AC11" s="103" t="s">
        <v>28</v>
      </c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4" t="s">
        <v>29</v>
      </c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5" t="s">
        <v>30</v>
      </c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</row>
    <row r="12" spans="2:80" ht="15.75" thickBot="1" x14ac:dyDescent="0.3">
      <c r="AC12" s="26" t="s">
        <v>22</v>
      </c>
      <c r="AD12" s="62" t="s">
        <v>23</v>
      </c>
      <c r="AE12" s="62" t="s">
        <v>24</v>
      </c>
      <c r="AF12" s="62" t="s">
        <v>25</v>
      </c>
      <c r="AG12" s="62" t="s">
        <v>26</v>
      </c>
      <c r="AH12" s="62" t="s">
        <v>27</v>
      </c>
      <c r="AI12" s="62" t="s">
        <v>31</v>
      </c>
      <c r="AJ12" s="62" t="s">
        <v>32</v>
      </c>
      <c r="AK12" s="62" t="s">
        <v>33</v>
      </c>
      <c r="AL12" s="62" t="s">
        <v>34</v>
      </c>
      <c r="AM12" s="62" t="s">
        <v>35</v>
      </c>
      <c r="AN12" s="62" t="s">
        <v>36</v>
      </c>
      <c r="AO12" s="62" t="s">
        <v>37</v>
      </c>
      <c r="AP12" s="62" t="s">
        <v>38</v>
      </c>
      <c r="AQ12" s="62" t="s">
        <v>39</v>
      </c>
      <c r="AR12" s="68" t="s">
        <v>22</v>
      </c>
      <c r="AS12" s="69" t="s">
        <v>23</v>
      </c>
      <c r="AT12" s="69" t="s">
        <v>24</v>
      </c>
      <c r="AU12" s="69" t="s">
        <v>25</v>
      </c>
      <c r="AV12" s="69" t="s">
        <v>26</v>
      </c>
      <c r="AW12" s="69" t="s">
        <v>27</v>
      </c>
      <c r="AX12" s="69" t="s">
        <v>31</v>
      </c>
      <c r="AY12" s="69" t="s">
        <v>32</v>
      </c>
      <c r="AZ12" s="69" t="s">
        <v>33</v>
      </c>
      <c r="BA12" s="69" t="s">
        <v>34</v>
      </c>
      <c r="BB12" s="69" t="s">
        <v>35</v>
      </c>
      <c r="BC12" s="69" t="s">
        <v>36</v>
      </c>
      <c r="BD12" s="69" t="s">
        <v>37</v>
      </c>
      <c r="BE12" s="69" t="s">
        <v>38</v>
      </c>
      <c r="BF12" s="69" t="s">
        <v>39</v>
      </c>
      <c r="BG12" s="70" t="s">
        <v>40</v>
      </c>
      <c r="BH12" s="62" t="s">
        <v>22</v>
      </c>
      <c r="BI12" s="62" t="s">
        <v>23</v>
      </c>
      <c r="BJ12" s="62" t="s">
        <v>24</v>
      </c>
      <c r="BK12" s="62" t="s">
        <v>25</v>
      </c>
      <c r="BL12" s="62" t="s">
        <v>26</v>
      </c>
      <c r="BM12" s="62" t="s">
        <v>27</v>
      </c>
      <c r="BN12" s="62" t="s">
        <v>31</v>
      </c>
      <c r="BO12" s="62" t="s">
        <v>32</v>
      </c>
      <c r="BP12" s="62" t="s">
        <v>33</v>
      </c>
      <c r="BQ12" s="62" t="s">
        <v>34</v>
      </c>
      <c r="BR12" s="62" t="s">
        <v>35</v>
      </c>
      <c r="BS12" s="62" t="s">
        <v>36</v>
      </c>
      <c r="BT12" s="62" t="s">
        <v>37</v>
      </c>
      <c r="BU12" s="62" t="s">
        <v>38</v>
      </c>
      <c r="BV12" s="62" t="s">
        <v>39</v>
      </c>
      <c r="BW12" s="62" t="s">
        <v>40</v>
      </c>
      <c r="BX12" s="62" t="s">
        <v>41</v>
      </c>
      <c r="BY12" s="62" t="s">
        <v>42</v>
      </c>
      <c r="BZ12" s="62" t="s">
        <v>43</v>
      </c>
      <c r="CA12" s="62" t="s">
        <v>44</v>
      </c>
      <c r="CB12" s="20" t="s">
        <v>45</v>
      </c>
    </row>
    <row r="13" spans="2:80" x14ac:dyDescent="0.25">
      <c r="AC13" s="71">
        <f>MAX(0,AC5-$AB5)</f>
        <v>0</v>
      </c>
      <c r="AD13" s="72">
        <f>MAX(0,AD5-$AB$5)</f>
        <v>5.6666666666666661</v>
      </c>
      <c r="AE13" s="72">
        <f t="shared" ref="AE13:AG13" si="0">MAX(0,AE5-$AB$5)</f>
        <v>0</v>
      </c>
      <c r="AF13" s="72">
        <f t="shared" si="0"/>
        <v>1.6666666666666665</v>
      </c>
      <c r="AG13" s="72">
        <f t="shared" si="0"/>
        <v>0.66666666666666652</v>
      </c>
      <c r="AH13" s="72">
        <f>MAX(0,AH5-$AB$5)</f>
        <v>0</v>
      </c>
      <c r="AI13" s="72"/>
      <c r="AJ13" s="72"/>
      <c r="AK13" s="72"/>
      <c r="AL13" s="72"/>
      <c r="AM13" s="72"/>
      <c r="AN13" s="72"/>
      <c r="AO13" s="72"/>
      <c r="AP13" s="72"/>
      <c r="AQ13" s="72"/>
      <c r="AR13" s="73">
        <f>MAX(0,AR5-$AB5)</f>
        <v>0</v>
      </c>
      <c r="AS13" s="74">
        <f t="shared" ref="AS13:AW13" si="1">MAX(0,AS5-$AB5)</f>
        <v>0</v>
      </c>
      <c r="AT13" s="74">
        <f t="shared" si="1"/>
        <v>2.6666666666666665</v>
      </c>
      <c r="AU13" s="74">
        <f t="shared" si="1"/>
        <v>0</v>
      </c>
      <c r="AV13" s="74">
        <f t="shared" si="1"/>
        <v>0.66666666666666652</v>
      </c>
      <c r="AW13" s="74">
        <f t="shared" si="1"/>
        <v>4.6666666666666661</v>
      </c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1">
        <f t="shared" ref="BH13:BM13" si="2">MAX(0,BH5-$AB5)</f>
        <v>0</v>
      </c>
      <c r="BI13" s="72">
        <f t="shared" si="2"/>
        <v>1.6666666666666665</v>
      </c>
      <c r="BJ13" s="72">
        <f t="shared" si="2"/>
        <v>0</v>
      </c>
      <c r="BK13" s="72">
        <f t="shared" si="2"/>
        <v>0</v>
      </c>
      <c r="BL13" s="72">
        <f t="shared" si="2"/>
        <v>1.6666666666666665</v>
      </c>
      <c r="BM13" s="72">
        <f t="shared" si="2"/>
        <v>0.66666666666666652</v>
      </c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20"/>
    </row>
    <row r="14" spans="2:80" x14ac:dyDescent="0.25">
      <c r="AC14" s="73">
        <f>MAX(0,AC6-$AB6)</f>
        <v>0</v>
      </c>
      <c r="AD14" s="74">
        <f t="shared" ref="AD14:AN15" si="3">MAX(0,AD6-$AB6)</f>
        <v>3</v>
      </c>
      <c r="AE14" s="74">
        <f t="shared" si="3"/>
        <v>1</v>
      </c>
      <c r="AF14" s="74">
        <f t="shared" si="3"/>
        <v>0</v>
      </c>
      <c r="AG14" s="74">
        <f t="shared" si="3"/>
        <v>2</v>
      </c>
      <c r="AH14" s="74">
        <f t="shared" si="3"/>
        <v>2</v>
      </c>
      <c r="AI14" s="74">
        <f t="shared" si="3"/>
        <v>1</v>
      </c>
      <c r="AJ14" s="74">
        <f t="shared" si="3"/>
        <v>6</v>
      </c>
      <c r="AK14" s="74">
        <f t="shared" si="3"/>
        <v>8</v>
      </c>
      <c r="AL14" s="74">
        <f t="shared" si="3"/>
        <v>8</v>
      </c>
      <c r="AM14" s="74">
        <f t="shared" si="3"/>
        <v>0</v>
      </c>
      <c r="AN14" s="74"/>
      <c r="AO14" s="74"/>
      <c r="AP14" s="74"/>
      <c r="AQ14" s="74"/>
      <c r="AR14" s="73">
        <f t="shared" ref="AR14:AW14" si="4">MAX(0,AR6-$AB6)</f>
        <v>0</v>
      </c>
      <c r="AS14" s="74">
        <f t="shared" si="4"/>
        <v>0</v>
      </c>
      <c r="AT14" s="74">
        <f t="shared" si="4"/>
        <v>0</v>
      </c>
      <c r="AU14" s="74">
        <f t="shared" si="4"/>
        <v>0</v>
      </c>
      <c r="AV14" s="74">
        <f t="shared" si="4"/>
        <v>0</v>
      </c>
      <c r="AW14" s="74">
        <f t="shared" si="4"/>
        <v>0</v>
      </c>
      <c r="AX14" s="74">
        <f t="shared" ref="AX14:BB14" si="5">MAX(0,AX6-$AB6)</f>
        <v>0</v>
      </c>
      <c r="AY14" s="74">
        <f t="shared" si="5"/>
        <v>0</v>
      </c>
      <c r="AZ14" s="74">
        <f t="shared" si="5"/>
        <v>3</v>
      </c>
      <c r="BA14" s="74">
        <f t="shared" si="5"/>
        <v>2</v>
      </c>
      <c r="BB14" s="74">
        <f t="shared" si="5"/>
        <v>4</v>
      </c>
      <c r="BC14" s="74"/>
      <c r="BD14" s="74"/>
      <c r="BE14" s="74"/>
      <c r="BF14" s="74"/>
      <c r="BG14" s="74"/>
      <c r="BH14" s="73">
        <f t="shared" ref="BH14:BM14" si="6">MAX(0,BH6-$AB6)</f>
        <v>0</v>
      </c>
      <c r="BI14" s="74">
        <f t="shared" si="6"/>
        <v>0</v>
      </c>
      <c r="BJ14" s="74">
        <f t="shared" si="6"/>
        <v>0</v>
      </c>
      <c r="BK14" s="74">
        <f t="shared" si="6"/>
        <v>0</v>
      </c>
      <c r="BL14" s="74">
        <f t="shared" si="6"/>
        <v>0</v>
      </c>
      <c r="BM14" s="74">
        <f t="shared" si="6"/>
        <v>0</v>
      </c>
      <c r="BN14" s="74">
        <f t="shared" ref="BN14:BQ14" si="7">MAX(0,BN6-$AB6)</f>
        <v>9</v>
      </c>
      <c r="BO14" s="74">
        <f t="shared" si="7"/>
        <v>0</v>
      </c>
      <c r="BP14" s="74">
        <f t="shared" si="7"/>
        <v>0</v>
      </c>
      <c r="BQ14" s="74">
        <f t="shared" si="7"/>
        <v>0</v>
      </c>
      <c r="BR14" s="74">
        <f t="shared" ref="BR14:BS14" si="8">MAX(0,BR6-$AB6)</f>
        <v>0</v>
      </c>
      <c r="BS14" s="74">
        <f t="shared" si="8"/>
        <v>0</v>
      </c>
      <c r="BT14" s="63"/>
      <c r="BU14" s="63"/>
      <c r="BV14" s="63"/>
      <c r="BW14" s="63"/>
      <c r="BX14" s="63"/>
      <c r="BY14" s="63"/>
      <c r="BZ14" s="63"/>
      <c r="CA14" s="63"/>
      <c r="CB14" s="16"/>
    </row>
    <row r="15" spans="2:80" x14ac:dyDescent="0.25">
      <c r="AC15" s="73">
        <f>MAX(0,AC7-$AB7)</f>
        <v>2.5454545454545459</v>
      </c>
      <c r="AD15" s="74">
        <f t="shared" si="3"/>
        <v>2.5454545454545459</v>
      </c>
      <c r="AE15" s="74">
        <f t="shared" si="3"/>
        <v>0.54545454545454586</v>
      </c>
      <c r="AF15" s="74">
        <f t="shared" si="3"/>
        <v>5.5454545454545459</v>
      </c>
      <c r="AG15" s="74">
        <f t="shared" si="3"/>
        <v>0</v>
      </c>
      <c r="AH15" s="74">
        <f t="shared" si="3"/>
        <v>0</v>
      </c>
      <c r="AI15" s="74">
        <f t="shared" si="3"/>
        <v>0</v>
      </c>
      <c r="AJ15" s="74">
        <f t="shared" si="3"/>
        <v>0</v>
      </c>
      <c r="AK15" s="74">
        <f t="shared" si="3"/>
        <v>3.5454545454545459</v>
      </c>
      <c r="AL15" s="74">
        <f t="shared" si="3"/>
        <v>8.5454545454545467</v>
      </c>
      <c r="AM15" s="74">
        <f t="shared" si="3"/>
        <v>3.5454545454545459</v>
      </c>
      <c r="AN15" s="74">
        <f t="shared" si="3"/>
        <v>0</v>
      </c>
      <c r="AO15" s="74"/>
      <c r="AP15" s="74"/>
      <c r="AQ15" s="74"/>
      <c r="AR15" s="73">
        <f t="shared" ref="AR15:AW15" si="9">MAX(0,AR7-$AB7)</f>
        <v>6.5454545454545459</v>
      </c>
      <c r="AS15" s="74">
        <f t="shared" si="9"/>
        <v>8.5454545454545467</v>
      </c>
      <c r="AT15" s="74">
        <f t="shared" si="9"/>
        <v>3.5454545454545459</v>
      </c>
      <c r="AU15" s="74">
        <f t="shared" si="9"/>
        <v>2.5454545454545459</v>
      </c>
      <c r="AV15" s="74">
        <f t="shared" si="9"/>
        <v>0</v>
      </c>
      <c r="AW15" s="74">
        <f t="shared" si="9"/>
        <v>0</v>
      </c>
      <c r="AX15" s="74">
        <f t="shared" ref="AX15:BB15" si="10">MAX(0,AX7-$AB7)</f>
        <v>4.5454545454545459</v>
      </c>
      <c r="AY15" s="74">
        <f t="shared" si="10"/>
        <v>0.54545454545454586</v>
      </c>
      <c r="AZ15" s="74">
        <f t="shared" si="10"/>
        <v>8.5454545454545467</v>
      </c>
      <c r="BA15" s="74">
        <f t="shared" si="10"/>
        <v>9.5454545454545467</v>
      </c>
      <c r="BB15" s="74">
        <f t="shared" si="10"/>
        <v>0</v>
      </c>
      <c r="BC15" s="74">
        <f t="shared" ref="BC15" si="11">MAX(0,BC7-$AB7)</f>
        <v>0</v>
      </c>
      <c r="BD15" s="74"/>
      <c r="BE15" s="74"/>
      <c r="BF15" s="74"/>
      <c r="BG15" s="74"/>
      <c r="BH15" s="73">
        <f t="shared" ref="BH15:BM15" si="12">MAX(0,BH7-$AB7)</f>
        <v>0.54545454545454586</v>
      </c>
      <c r="BI15" s="74">
        <f t="shared" si="12"/>
        <v>0.54545454545454586</v>
      </c>
      <c r="BJ15" s="74">
        <f t="shared" si="12"/>
        <v>9.5454545454545467</v>
      </c>
      <c r="BK15" s="74">
        <f t="shared" si="12"/>
        <v>11.545454545454547</v>
      </c>
      <c r="BL15" s="74">
        <f t="shared" si="12"/>
        <v>5.5454545454545459</v>
      </c>
      <c r="BM15" s="74">
        <f t="shared" si="12"/>
        <v>6.5454545454545459</v>
      </c>
      <c r="BN15" s="74">
        <f t="shared" ref="BN15:BQ15" si="13">MAX(0,BN7-$AB7)</f>
        <v>1.5454545454545459</v>
      </c>
      <c r="BO15" s="74">
        <f t="shared" si="13"/>
        <v>4.5454545454545459</v>
      </c>
      <c r="BP15" s="74">
        <f t="shared" si="13"/>
        <v>2.5454545454545459</v>
      </c>
      <c r="BQ15" s="74">
        <f t="shared" si="13"/>
        <v>15.545454545454547</v>
      </c>
      <c r="BR15" s="74">
        <f t="shared" ref="BR15:BS15" si="14">MAX(0,BR7-$AB7)</f>
        <v>0</v>
      </c>
      <c r="BS15" s="74">
        <f t="shared" si="14"/>
        <v>2.5454545454545459</v>
      </c>
      <c r="BT15" s="63"/>
      <c r="BU15" s="63"/>
      <c r="BV15" s="63"/>
      <c r="BW15" s="63"/>
      <c r="BX15" s="63"/>
      <c r="BY15" s="63"/>
      <c r="BZ15" s="63"/>
      <c r="CA15" s="63"/>
      <c r="CB15" s="16"/>
    </row>
    <row r="16" spans="2:80" x14ac:dyDescent="0.25">
      <c r="AC16" s="73">
        <f t="shared" ref="AC16:AM16" si="15">MAX(0,AC8-$AB8)</f>
        <v>13.24</v>
      </c>
      <c r="AD16" s="74">
        <f t="shared" si="15"/>
        <v>8.24</v>
      </c>
      <c r="AE16" s="74">
        <f t="shared" si="15"/>
        <v>15.24</v>
      </c>
      <c r="AF16" s="74">
        <f t="shared" si="15"/>
        <v>26.240000000000002</v>
      </c>
      <c r="AG16" s="74">
        <f t="shared" si="15"/>
        <v>20.240000000000002</v>
      </c>
      <c r="AH16" s="74">
        <f t="shared" si="15"/>
        <v>23.240000000000002</v>
      </c>
      <c r="AI16" s="74">
        <f t="shared" si="15"/>
        <v>14.24</v>
      </c>
      <c r="AJ16" s="74">
        <f t="shared" si="15"/>
        <v>7.24</v>
      </c>
      <c r="AK16" s="74">
        <f t="shared" si="15"/>
        <v>6.24</v>
      </c>
      <c r="AL16" s="74">
        <f t="shared" si="15"/>
        <v>0.24000000000000021</v>
      </c>
      <c r="AM16" s="74">
        <f t="shared" si="15"/>
        <v>8.24</v>
      </c>
      <c r="AN16" s="74"/>
      <c r="AO16" s="74"/>
      <c r="AP16" s="74"/>
      <c r="AQ16" s="74"/>
      <c r="AR16" s="73">
        <f t="shared" ref="AR16:AW16" si="16">MAX(0,AR8-$AB8)</f>
        <v>4.24</v>
      </c>
      <c r="AS16" s="74">
        <f t="shared" si="16"/>
        <v>7.24</v>
      </c>
      <c r="AT16" s="74">
        <f t="shared" si="16"/>
        <v>7.24</v>
      </c>
      <c r="AU16" s="74">
        <f t="shared" si="16"/>
        <v>0.24000000000000021</v>
      </c>
      <c r="AV16" s="74">
        <f t="shared" si="16"/>
        <v>8.24</v>
      </c>
      <c r="AW16" s="74">
        <f t="shared" si="16"/>
        <v>25.240000000000002</v>
      </c>
      <c r="AX16" s="74">
        <f t="shared" ref="AX16:BB16" si="17">MAX(0,AX8-$AB8)</f>
        <v>9.24</v>
      </c>
      <c r="AY16" s="74">
        <f t="shared" si="17"/>
        <v>6.24</v>
      </c>
      <c r="AZ16" s="74">
        <f t="shared" si="17"/>
        <v>9.24</v>
      </c>
      <c r="BA16" s="74">
        <f t="shared" si="17"/>
        <v>23.240000000000002</v>
      </c>
      <c r="BB16" s="74">
        <f t="shared" si="17"/>
        <v>18.240000000000002</v>
      </c>
      <c r="BC16" s="74">
        <f t="shared" ref="BC16:BH17" si="18">MAX(0,BC8-$AB8)</f>
        <v>13.24</v>
      </c>
      <c r="BD16" s="74">
        <f t="shared" si="18"/>
        <v>14.24</v>
      </c>
      <c r="BE16" s="74">
        <f t="shared" si="18"/>
        <v>37.24</v>
      </c>
      <c r="BF16" s="74">
        <f t="shared" si="18"/>
        <v>17.240000000000002</v>
      </c>
      <c r="BG16" s="74">
        <f t="shared" si="18"/>
        <v>12.24</v>
      </c>
      <c r="BH16" s="73">
        <f t="shared" si="18"/>
        <v>6.24</v>
      </c>
      <c r="BI16" s="74">
        <f>MAX(0,BI8-$AB8)</f>
        <v>11.24</v>
      </c>
      <c r="BJ16" s="74">
        <f t="shared" ref="BJ16:BM16" si="19">MAX(0,BJ8-$AB8)</f>
        <v>15.24</v>
      </c>
      <c r="BK16" s="74">
        <f t="shared" si="19"/>
        <v>17.240000000000002</v>
      </c>
      <c r="BL16" s="74">
        <f t="shared" si="19"/>
        <v>21.240000000000002</v>
      </c>
      <c r="BM16" s="74">
        <f t="shared" si="19"/>
        <v>0.24000000000000021</v>
      </c>
      <c r="BN16" s="74">
        <f t="shared" ref="BN16:BQ16" si="20">MAX(0,BN8-$AB8)</f>
        <v>11.24</v>
      </c>
      <c r="BO16" s="74">
        <f t="shared" si="20"/>
        <v>2.2400000000000002</v>
      </c>
      <c r="BP16" s="74">
        <f t="shared" si="20"/>
        <v>0.24000000000000021</v>
      </c>
      <c r="BQ16" s="74">
        <f t="shared" si="20"/>
        <v>2.2400000000000002</v>
      </c>
      <c r="BR16" s="74">
        <f t="shared" ref="BR16:CB16" si="21">MAX(0,BR8-$AB8)</f>
        <v>12.24</v>
      </c>
      <c r="BS16" s="74">
        <f t="shared" si="21"/>
        <v>3.24</v>
      </c>
      <c r="BT16" s="74">
        <f t="shared" si="21"/>
        <v>9.24</v>
      </c>
      <c r="BU16" s="74">
        <f t="shared" si="21"/>
        <v>15.24</v>
      </c>
      <c r="BV16" s="74">
        <f t="shared" si="21"/>
        <v>5.24</v>
      </c>
      <c r="BW16" s="74">
        <f t="shared" si="21"/>
        <v>24.240000000000002</v>
      </c>
      <c r="BX16" s="74">
        <f t="shared" si="21"/>
        <v>12.24</v>
      </c>
      <c r="BY16" s="74">
        <f t="shared" si="21"/>
        <v>7.24</v>
      </c>
      <c r="BZ16" s="74">
        <f t="shared" si="21"/>
        <v>25.240000000000002</v>
      </c>
      <c r="CA16" s="74">
        <f t="shared" si="21"/>
        <v>4.24</v>
      </c>
      <c r="CB16" s="75">
        <f t="shared" si="21"/>
        <v>19.240000000000002</v>
      </c>
    </row>
    <row r="17" spans="29:80" ht="15.75" thickBot="1" x14ac:dyDescent="0.3">
      <c r="AC17" s="76">
        <f t="shared" ref="AC17:AR17" si="22">MAX(0,AC9-$AB9)</f>
        <v>4.4666666666666668</v>
      </c>
      <c r="AD17" s="77">
        <f t="shared" si="22"/>
        <v>18.466666666666669</v>
      </c>
      <c r="AE17" s="77">
        <f t="shared" si="22"/>
        <v>19.466666666666669</v>
      </c>
      <c r="AF17" s="77">
        <f t="shared" si="22"/>
        <v>18.466666666666669</v>
      </c>
      <c r="AG17" s="77">
        <f t="shared" si="22"/>
        <v>10.466666666666667</v>
      </c>
      <c r="AH17" s="77">
        <f t="shared" si="22"/>
        <v>10.466666666666667</v>
      </c>
      <c r="AI17" s="77">
        <f t="shared" si="22"/>
        <v>19.466666666666669</v>
      </c>
      <c r="AJ17" s="77">
        <f t="shared" si="22"/>
        <v>8.4666666666666668</v>
      </c>
      <c r="AK17" s="77">
        <f t="shared" si="22"/>
        <v>8.4666666666666668</v>
      </c>
      <c r="AL17" s="77">
        <f t="shared" si="22"/>
        <v>15.466666666666667</v>
      </c>
      <c r="AM17" s="77">
        <f t="shared" si="22"/>
        <v>24.466666666666669</v>
      </c>
      <c r="AN17" s="77">
        <f t="shared" si="22"/>
        <v>18.466666666666669</v>
      </c>
      <c r="AO17" s="77">
        <f t="shared" si="22"/>
        <v>17.466666666666669</v>
      </c>
      <c r="AP17" s="77">
        <f t="shared" si="22"/>
        <v>14.466666666666667</v>
      </c>
      <c r="AQ17" s="77">
        <f t="shared" si="22"/>
        <v>6.4666666666666668</v>
      </c>
      <c r="AR17" s="76">
        <f t="shared" si="22"/>
        <v>38.466666666666669</v>
      </c>
      <c r="AS17" s="77">
        <f t="shared" ref="AS17:AV17" si="23">MAX(0,AS9-$AB9)</f>
        <v>18.466666666666669</v>
      </c>
      <c r="AT17" s="77">
        <f t="shared" si="23"/>
        <v>41.466666666666669</v>
      </c>
      <c r="AU17" s="77">
        <f t="shared" si="23"/>
        <v>4.4666666666666668</v>
      </c>
      <c r="AV17" s="77">
        <f t="shared" si="23"/>
        <v>54.466666666666669</v>
      </c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6">
        <f t="shared" si="18"/>
        <v>5.4666666666666668</v>
      </c>
      <c r="BI17" s="77">
        <f t="shared" ref="BI17:BM17" si="24">MAX(0,BI9-$AB9)</f>
        <v>61.466666666666669</v>
      </c>
      <c r="BJ17" s="77">
        <f t="shared" si="24"/>
        <v>23.466666666666669</v>
      </c>
      <c r="BK17" s="77">
        <f t="shared" si="24"/>
        <v>16.466666666666669</v>
      </c>
      <c r="BL17" s="77">
        <f t="shared" si="24"/>
        <v>20.466666666666669</v>
      </c>
      <c r="BM17" s="77">
        <f t="shared" si="24"/>
        <v>11.466666666666667</v>
      </c>
      <c r="BN17" s="77">
        <f t="shared" ref="BN17:BP17" si="25">MAX(0,BN9-$AB9)</f>
        <v>52.466666666666669</v>
      </c>
      <c r="BO17" s="77">
        <f t="shared" si="25"/>
        <v>28.466666666666669</v>
      </c>
      <c r="BP17" s="77">
        <f t="shared" si="25"/>
        <v>32.466666666666669</v>
      </c>
      <c r="BQ17" s="77">
        <f>MAX(0,BQ9-$AB9)</f>
        <v>59.466666666666669</v>
      </c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5"/>
    </row>
    <row r="18" spans="29:80" x14ac:dyDescent="0.25">
      <c r="AV18" s="66"/>
    </row>
    <row r="19" spans="29:80" x14ac:dyDescent="0.25">
      <c r="AV19" s="66"/>
    </row>
    <row r="20" spans="29:80" x14ac:dyDescent="0.25">
      <c r="AV20" s="66"/>
      <c r="AW20" s="1"/>
      <c r="AX20" s="1"/>
      <c r="AY20" s="1"/>
      <c r="AZ20" s="1"/>
      <c r="BA20" s="1"/>
      <c r="BB20" s="1"/>
    </row>
    <row r="21" spans="29:80" x14ac:dyDescent="0.25">
      <c r="AV21" s="66"/>
      <c r="BD21" s="61"/>
      <c r="BE21" s="61"/>
    </row>
    <row r="22" spans="29:80" x14ac:dyDescent="0.25">
      <c r="AV22" s="66"/>
      <c r="BD22" s="61"/>
      <c r="BE22" s="61"/>
    </row>
    <row r="23" spans="29:80" x14ac:dyDescent="0.25">
      <c r="AV23" s="66"/>
      <c r="BD23" s="61"/>
      <c r="BE23" s="61"/>
    </row>
    <row r="24" spans="29:80" x14ac:dyDescent="0.25">
      <c r="AV24" s="66"/>
      <c r="BD24" s="61"/>
      <c r="BE24" s="61"/>
    </row>
    <row r="25" spans="29:80" x14ac:dyDescent="0.25">
      <c r="AV25" s="66"/>
      <c r="BD25" s="61"/>
      <c r="BE25" s="61"/>
    </row>
    <row r="26" spans="29:80" x14ac:dyDescent="0.25">
      <c r="AV26" s="66"/>
      <c r="BD26" s="61"/>
      <c r="BE26" s="61"/>
    </row>
    <row r="27" spans="29:80" x14ac:dyDescent="0.25">
      <c r="AV27" s="66"/>
      <c r="BD27" s="61"/>
      <c r="BE27" s="61"/>
    </row>
    <row r="28" spans="29:80" x14ac:dyDescent="0.25">
      <c r="AV28" s="66"/>
      <c r="BD28" s="61"/>
      <c r="BE28" s="61"/>
    </row>
    <row r="29" spans="29:80" x14ac:dyDescent="0.25">
      <c r="AV29" s="66"/>
      <c r="BD29" s="61"/>
      <c r="BE29" s="61"/>
    </row>
    <row r="30" spans="29:80" x14ac:dyDescent="0.25">
      <c r="AV30" s="66"/>
      <c r="BD30" s="61"/>
      <c r="BE30" s="61"/>
    </row>
    <row r="31" spans="29:80" x14ac:dyDescent="0.25">
      <c r="AV31" s="66"/>
      <c r="BD31" s="61"/>
      <c r="BE31" s="61"/>
    </row>
    <row r="32" spans="29:80" x14ac:dyDescent="0.25">
      <c r="AV32" s="66"/>
      <c r="BD32" s="61"/>
      <c r="BE32" s="61"/>
    </row>
    <row r="33" spans="22:57" x14ac:dyDescent="0.25">
      <c r="AV33" s="66"/>
      <c r="BD33" s="61"/>
      <c r="BE33" s="61"/>
    </row>
    <row r="34" spans="22:57" x14ac:dyDescent="0.25">
      <c r="AV34" s="66"/>
      <c r="BD34" s="61"/>
      <c r="BE34" s="61"/>
    </row>
    <row r="35" spans="22:57" x14ac:dyDescent="0.25">
      <c r="AV35" s="66"/>
      <c r="BD35" s="61"/>
      <c r="BE35" s="61"/>
    </row>
    <row r="36" spans="22:57" x14ac:dyDescent="0.25">
      <c r="AV36" s="66"/>
      <c r="BD36" s="61"/>
      <c r="BE36" s="61"/>
    </row>
    <row r="37" spans="22:57" x14ac:dyDescent="0.25">
      <c r="AV37" s="66"/>
      <c r="BD37" s="61"/>
      <c r="BE37" s="61"/>
    </row>
    <row r="38" spans="22:57" x14ac:dyDescent="0.25">
      <c r="AV38" s="66"/>
      <c r="BD38" s="61"/>
      <c r="BE38" s="61"/>
    </row>
    <row r="39" spans="22:57" x14ac:dyDescent="0.25">
      <c r="AV39" s="66"/>
      <c r="BD39" s="61"/>
      <c r="BE39" s="61"/>
    </row>
    <row r="40" spans="22:57" x14ac:dyDescent="0.25">
      <c r="AV40" s="66"/>
      <c r="BD40" s="61"/>
      <c r="BE40" s="61"/>
    </row>
    <row r="41" spans="22:57" x14ac:dyDescent="0.25">
      <c r="AV41" s="66"/>
      <c r="BD41" s="61"/>
      <c r="BE41" s="61"/>
    </row>
    <row r="42" spans="22:57" x14ac:dyDescent="0.25">
      <c r="BD42" s="61"/>
      <c r="BE42" s="61"/>
    </row>
    <row r="43" spans="22:57" x14ac:dyDescent="0.25">
      <c r="BD43" s="61"/>
      <c r="BE43" s="61"/>
    </row>
    <row r="45" spans="22:57" x14ac:dyDescent="0.25">
      <c r="V45" s="60"/>
    </row>
    <row r="46" spans="22:57" x14ac:dyDescent="0.25">
      <c r="V46" s="60"/>
    </row>
    <row r="47" spans="22:57" x14ac:dyDescent="0.25">
      <c r="V47" s="60"/>
    </row>
    <row r="48" spans="22:57" x14ac:dyDescent="0.25">
      <c r="V48" s="60"/>
    </row>
    <row r="49" spans="22:22" x14ac:dyDescent="0.25">
      <c r="V49" s="60"/>
    </row>
    <row r="50" spans="22:22" x14ac:dyDescent="0.25">
      <c r="V50" s="60"/>
    </row>
    <row r="51" spans="22:22" x14ac:dyDescent="0.25">
      <c r="V51" s="60"/>
    </row>
    <row r="52" spans="22:22" x14ac:dyDescent="0.25">
      <c r="V52" s="60"/>
    </row>
  </sheetData>
  <mergeCells count="6">
    <mergeCell ref="AC11:AQ11"/>
    <mergeCell ref="AR11:BG11"/>
    <mergeCell ref="BH11:BY11"/>
    <mergeCell ref="AC3:AQ3"/>
    <mergeCell ref="AR3:BG3"/>
    <mergeCell ref="BH3:B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1- Datos biodistribución (2)</vt:lpstr>
      <vt:lpstr>1- Datos biodistribución</vt:lpstr>
      <vt:lpstr>Datos restando blanco</vt:lpstr>
      <vt:lpstr>Datos restando blanco (2)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</dc:creator>
  <cp:lastModifiedBy>Patricia Alamo Vargas</cp:lastModifiedBy>
  <dcterms:created xsi:type="dcterms:W3CDTF">2019-11-11T15:02:06Z</dcterms:created>
  <dcterms:modified xsi:type="dcterms:W3CDTF">2020-01-29T12:01:00Z</dcterms:modified>
</cp:coreProperties>
</file>