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365"/>
  </bookViews>
  <sheets>
    <sheet name="Movilidad" sheetId="20" r:id="rId1"/>
  </sheets>
  <calcPr calcId="152511"/>
</workbook>
</file>

<file path=xl/calcChain.xml><?xml version="1.0" encoding="utf-8"?>
<calcChain xmlns="http://schemas.openxmlformats.org/spreadsheetml/2006/main">
  <c r="J14" i="20"/>
  <c r="J13"/>
  <c r="H13"/>
  <c r="F13"/>
  <c r="G13" s="1"/>
  <c r="H10" l="1"/>
  <c r="H12"/>
  <c r="H14"/>
  <c r="H11"/>
  <c r="J11"/>
  <c r="F11"/>
  <c r="G11" s="1"/>
  <c r="J12" l="1"/>
  <c r="J10"/>
  <c r="F10"/>
  <c r="H8" l="1"/>
  <c r="H7"/>
  <c r="H6"/>
  <c r="H4"/>
  <c r="H5"/>
  <c r="F14"/>
  <c r="G14" s="1"/>
  <c r="F12"/>
  <c r="G12" s="1"/>
  <c r="F8"/>
  <c r="G8" s="1"/>
  <c r="F7"/>
  <c r="G7" s="1"/>
  <c r="F6"/>
  <c r="G6" s="1"/>
  <c r="F5"/>
  <c r="G5" s="1"/>
  <c r="F4"/>
  <c r="G4" s="1"/>
</calcChain>
</file>

<file path=xl/sharedStrings.xml><?xml version="1.0" encoding="utf-8"?>
<sst xmlns="http://schemas.openxmlformats.org/spreadsheetml/2006/main" count="34" uniqueCount="25">
  <si>
    <t>Sig.</t>
  </si>
  <si>
    <t>n</t>
  </si>
  <si>
    <t>log(n)</t>
  </si>
  <si>
    <t>BIC</t>
  </si>
  <si>
    <t>Grados de libertad</t>
  </si>
  <si>
    <t>Modelo</t>
  </si>
  <si>
    <t>Independencia [O] [D]</t>
  </si>
  <si>
    <t>Saturado [O D]</t>
  </si>
  <si>
    <t>Índice de disimilitud</t>
  </si>
  <si>
    <r>
      <t xml:space="preserve">   L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</t>
    </r>
  </si>
  <si>
    <r>
      <t>Pseudo R</t>
    </r>
    <r>
      <rPr>
        <b/>
        <vertAlign val="superscript"/>
        <sz val="10"/>
        <color theme="1"/>
        <rFont val="Arial"/>
        <family val="2"/>
      </rPr>
      <t>2</t>
    </r>
  </si>
  <si>
    <t xml:space="preserve">Esquinas </t>
  </si>
  <si>
    <t>Topológico</t>
  </si>
  <si>
    <t>Orígen, Destino y Cohorte</t>
  </si>
  <si>
    <t>Orígen y Destino</t>
  </si>
  <si>
    <t>Saturado [O D C]</t>
  </si>
  <si>
    <t>Fluidez constante [O D] [O C] [D C]</t>
  </si>
  <si>
    <r>
      <t>L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(S)</t>
    </r>
  </si>
  <si>
    <t>-</t>
  </si>
  <si>
    <r>
      <t>Sig. L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(S)</t>
    </r>
  </si>
  <si>
    <t>Independencia condicional [O C] [D C]</t>
  </si>
  <si>
    <t>ECVHP 2006</t>
  </si>
  <si>
    <t>Cuasi-perfecta</t>
  </si>
  <si>
    <t>Unidiff (LEM; Vermunt, 1997)</t>
  </si>
  <si>
    <t>Unidiff (Stata; Pisati, 2000; modelo "ua")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</si>
</sst>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&quot;%&quot;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 indent="1"/>
    </xf>
    <xf numFmtId="0" fontId="8" fillId="0" borderId="1" xfId="0" applyFont="1" applyFill="1" applyBorder="1" applyAlignment="1">
      <alignment horizontal="right" wrapText="1" indent="2"/>
    </xf>
    <xf numFmtId="16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wrapText="1" indent="2"/>
    </xf>
    <xf numFmtId="2" fontId="8" fillId="0" borderId="1" xfId="0" applyNumberFormat="1" applyFont="1" applyFill="1" applyBorder="1" applyAlignment="1">
      <alignment horizontal="right" vertical="center" wrapText="1" indent="1"/>
    </xf>
    <xf numFmtId="165" fontId="8" fillId="0" borderId="1" xfId="5" applyNumberFormat="1" applyFont="1" applyFill="1" applyBorder="1" applyAlignment="1">
      <alignment horizontal="right" vertical="center" wrapText="1" indent="1"/>
    </xf>
    <xf numFmtId="166" fontId="8" fillId="0" borderId="1" xfId="0" applyNumberFormat="1" applyFont="1" applyFill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164" fontId="8" fillId="0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</cellXfs>
  <cellStyles count="6">
    <cellStyle name="Normal" xfId="0" builtinId="0"/>
    <cellStyle name="Normal 2" xfId="1"/>
    <cellStyle name="Normal 2 2" xfId="2"/>
    <cellStyle name="Normal 3" xfId="4"/>
    <cellStyle name="Porcentaje 2" xfId="3"/>
    <cellStyle name="Porcentual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C25" sqref="C25"/>
    </sheetView>
  </sheetViews>
  <sheetFormatPr baseColWidth="10" defaultColWidth="11.42578125" defaultRowHeight="14.25"/>
  <cols>
    <col min="1" max="1" width="38.42578125" style="1" customWidth="1"/>
    <col min="2" max="2" width="11.85546875" style="1" customWidth="1"/>
    <col min="3" max="3" width="10.5703125" style="1" customWidth="1"/>
    <col min="4" max="4" width="8.85546875" style="1" customWidth="1"/>
    <col min="5" max="5" width="7.7109375" style="1" hidden="1" customWidth="1"/>
    <col min="6" max="6" width="8.42578125" style="1" hidden="1" customWidth="1"/>
    <col min="7" max="8" width="10.28515625" style="1" customWidth="1"/>
    <col min="9" max="9" width="12.5703125" style="1" customWidth="1"/>
    <col min="10" max="10" width="9.42578125" style="1" customWidth="1"/>
    <col min="11" max="11" width="10" style="1" customWidth="1"/>
    <col min="12" max="16384" width="11.42578125" style="1"/>
  </cols>
  <sheetData>
    <row r="1" spans="1:11" ht="26.25" customHeight="1">
      <c r="A1" s="18" t="s">
        <v>21</v>
      </c>
    </row>
    <row r="2" spans="1:11" ht="30.75" customHeight="1">
      <c r="A2" s="16" t="s">
        <v>5</v>
      </c>
      <c r="B2" s="16" t="s">
        <v>9</v>
      </c>
      <c r="C2" s="17" t="s">
        <v>4</v>
      </c>
      <c r="D2" s="16" t="s">
        <v>0</v>
      </c>
      <c r="E2" s="16" t="s">
        <v>1</v>
      </c>
      <c r="F2" s="16" t="s">
        <v>2</v>
      </c>
      <c r="G2" s="16" t="s">
        <v>3</v>
      </c>
      <c r="H2" s="16" t="s">
        <v>10</v>
      </c>
      <c r="I2" s="16" t="s">
        <v>8</v>
      </c>
      <c r="J2" s="16" t="s">
        <v>17</v>
      </c>
      <c r="K2" s="16" t="s">
        <v>19</v>
      </c>
    </row>
    <row r="3" spans="1:11" ht="16.5" customHeight="1">
      <c r="A3" s="14" t="s">
        <v>14</v>
      </c>
      <c r="B3" s="3"/>
      <c r="C3" s="4"/>
      <c r="D3" s="8"/>
      <c r="E3" s="6"/>
      <c r="F3" s="5"/>
      <c r="G3" s="11"/>
      <c r="H3" s="12"/>
      <c r="I3" s="13"/>
      <c r="J3" s="3"/>
      <c r="K3" s="3"/>
    </row>
    <row r="4" spans="1:11" ht="16.5" customHeight="1">
      <c r="A4" s="7" t="s">
        <v>7</v>
      </c>
      <c r="B4" s="9">
        <v>0</v>
      </c>
      <c r="C4" s="10">
        <v>0</v>
      </c>
      <c r="D4" s="8">
        <v>1</v>
      </c>
      <c r="E4" s="6">
        <v>7404</v>
      </c>
      <c r="F4" s="5">
        <f>LN(E4)</f>
        <v>8.9097756736933889</v>
      </c>
      <c r="G4" s="11">
        <f t="shared" ref="G4:G8" si="0">B4-C4*F4</f>
        <v>0</v>
      </c>
      <c r="H4" s="12">
        <f t="shared" ref="H4" si="1">1-(B4/$B$5)</f>
        <v>1</v>
      </c>
      <c r="I4" s="13">
        <v>0</v>
      </c>
      <c r="J4" s="15" t="s">
        <v>18</v>
      </c>
      <c r="K4" s="15" t="s">
        <v>18</v>
      </c>
    </row>
    <row r="5" spans="1:11" ht="16.5" customHeight="1">
      <c r="A5" s="7" t="s">
        <v>6</v>
      </c>
      <c r="B5" s="9">
        <v>1315.672</v>
      </c>
      <c r="C5" s="10">
        <v>16</v>
      </c>
      <c r="D5" s="8">
        <v>0</v>
      </c>
      <c r="E5" s="6">
        <v>7404</v>
      </c>
      <c r="F5" s="5">
        <f t="shared" ref="F5:F12" si="2">LN(E5)</f>
        <v>8.9097756736933889</v>
      </c>
      <c r="G5" s="11">
        <f t="shared" si="0"/>
        <v>1173.1155892209058</v>
      </c>
      <c r="H5" s="12">
        <f>1-(B5/$B$5)</f>
        <v>0</v>
      </c>
      <c r="I5" s="13">
        <v>15.35</v>
      </c>
      <c r="J5" s="15" t="s">
        <v>18</v>
      </c>
      <c r="K5" s="15" t="s">
        <v>18</v>
      </c>
    </row>
    <row r="6" spans="1:11" ht="16.5" customHeight="1">
      <c r="A6" s="7" t="s">
        <v>22</v>
      </c>
      <c r="B6" s="9">
        <v>259.73099999999999</v>
      </c>
      <c r="C6" s="10">
        <v>11</v>
      </c>
      <c r="D6" s="8">
        <v>0</v>
      </c>
      <c r="E6" s="6">
        <v>7404</v>
      </c>
      <c r="F6" s="5">
        <f t="shared" si="2"/>
        <v>8.9097756736933889</v>
      </c>
      <c r="G6" s="11">
        <f t="shared" si="0"/>
        <v>161.72346758937272</v>
      </c>
      <c r="H6" s="12">
        <f>1-(B6/$B$5)</f>
        <v>0.80258681495083883</v>
      </c>
      <c r="I6" s="13">
        <v>8.82</v>
      </c>
      <c r="J6" s="15" t="s">
        <v>18</v>
      </c>
      <c r="K6" s="15" t="s">
        <v>18</v>
      </c>
    </row>
    <row r="7" spans="1:11" ht="16.5" customHeight="1">
      <c r="A7" s="7" t="s">
        <v>11</v>
      </c>
      <c r="B7" s="9">
        <v>91.444999999999993</v>
      </c>
      <c r="C7" s="10">
        <v>7</v>
      </c>
      <c r="D7" s="8">
        <v>0</v>
      </c>
      <c r="E7" s="6">
        <v>7404</v>
      </c>
      <c r="F7" s="5">
        <f t="shared" si="2"/>
        <v>8.9097756736933889</v>
      </c>
      <c r="G7" s="11">
        <f t="shared" si="0"/>
        <v>29.076570284146271</v>
      </c>
      <c r="H7" s="12">
        <f>1-(B7/$B$5)</f>
        <v>0.93049559464669007</v>
      </c>
      <c r="I7" s="13">
        <v>5.68</v>
      </c>
      <c r="J7" s="15" t="s">
        <v>18</v>
      </c>
      <c r="K7" s="15" t="s">
        <v>18</v>
      </c>
    </row>
    <row r="8" spans="1:11" ht="16.5" customHeight="1">
      <c r="A8" s="7" t="s">
        <v>12</v>
      </c>
      <c r="B8" s="9">
        <v>151.37799999999999</v>
      </c>
      <c r="C8" s="10">
        <v>12</v>
      </c>
      <c r="D8" s="8">
        <v>0</v>
      </c>
      <c r="E8" s="6">
        <v>7404</v>
      </c>
      <c r="F8" s="5">
        <f t="shared" si="2"/>
        <v>8.9097756736933889</v>
      </c>
      <c r="G8" s="11">
        <f t="shared" si="0"/>
        <v>44.46069191567932</v>
      </c>
      <c r="H8" s="12">
        <f>1-(B8/$B$5)</f>
        <v>0.88494244766172725</v>
      </c>
      <c r="I8" s="13">
        <v>4.7</v>
      </c>
      <c r="J8" s="15" t="s">
        <v>18</v>
      </c>
      <c r="K8" s="15" t="s">
        <v>18</v>
      </c>
    </row>
    <row r="9" spans="1:11" ht="16.5" customHeight="1">
      <c r="A9" s="14" t="s">
        <v>13</v>
      </c>
      <c r="B9" s="3"/>
      <c r="C9" s="4"/>
      <c r="D9" s="8"/>
      <c r="E9" s="6"/>
      <c r="F9" s="5"/>
      <c r="G9" s="11"/>
      <c r="H9" s="12"/>
      <c r="I9" s="13"/>
      <c r="J9" s="3"/>
      <c r="K9" s="3"/>
    </row>
    <row r="10" spans="1:11" ht="16.5" customHeight="1">
      <c r="A10" s="7" t="s">
        <v>15</v>
      </c>
      <c r="B10" s="3">
        <v>0</v>
      </c>
      <c r="C10" s="4">
        <v>0</v>
      </c>
      <c r="D10" s="8">
        <v>1</v>
      </c>
      <c r="E10" s="6">
        <v>7404</v>
      </c>
      <c r="F10" s="5">
        <f t="shared" ref="F10" si="3">LN(E10)</f>
        <v>8.9097756736933889</v>
      </c>
      <c r="G10" s="11">
        <v>0</v>
      </c>
      <c r="H10" s="12">
        <f>1-(B10/B11)</f>
        <v>1</v>
      </c>
      <c r="I10" s="13">
        <v>0</v>
      </c>
      <c r="J10" s="3">
        <f t="shared" ref="J10" si="4">((B10-C10)/E10)*(E10-7000)+C10</f>
        <v>0</v>
      </c>
      <c r="K10" s="3">
        <v>1</v>
      </c>
    </row>
    <row r="11" spans="1:11" ht="16.5" customHeight="1">
      <c r="A11" s="7" t="s">
        <v>20</v>
      </c>
      <c r="B11" s="3">
        <v>1316.2370000000001</v>
      </c>
      <c r="C11" s="4">
        <v>96</v>
      </c>
      <c r="D11" s="8">
        <v>0</v>
      </c>
      <c r="E11" s="6">
        <v>7404</v>
      </c>
      <c r="F11" s="5">
        <f t="shared" ref="F11" si="5">LN(E11)</f>
        <v>8.9097756736933889</v>
      </c>
      <c r="G11" s="11">
        <f t="shared" ref="G11" si="6">B11-C11*F11</f>
        <v>460.89853532543475</v>
      </c>
      <c r="H11" s="12">
        <f>1-(B11/$B$11)</f>
        <v>0</v>
      </c>
      <c r="I11" s="13">
        <v>15</v>
      </c>
      <c r="J11" s="3">
        <f>((B11-C11)/E11)*(495)+C11</f>
        <v>177.57986426256079</v>
      </c>
      <c r="K11" s="3">
        <v>0</v>
      </c>
    </row>
    <row r="12" spans="1:11" ht="16.5" customHeight="1">
      <c r="A12" s="7" t="s">
        <v>16</v>
      </c>
      <c r="B12" s="3">
        <v>127.84099999999999</v>
      </c>
      <c r="C12" s="4">
        <v>80</v>
      </c>
      <c r="D12" s="8">
        <v>1E-3</v>
      </c>
      <c r="E12" s="6">
        <v>7404</v>
      </c>
      <c r="F12" s="5">
        <f t="shared" si="2"/>
        <v>8.9097756736933889</v>
      </c>
      <c r="G12" s="11">
        <f>B12-C12*F12</f>
        <v>-584.9410538954711</v>
      </c>
      <c r="H12" s="12">
        <f t="shared" ref="H12:H14" si="7">1-(B12/$B$11)</f>
        <v>0.90287387453779222</v>
      </c>
      <c r="I12" s="13">
        <v>4.46</v>
      </c>
      <c r="J12" s="3">
        <f>((B12-C12)/E12)*(495)+C12</f>
        <v>83.198446110210696</v>
      </c>
      <c r="K12" s="3">
        <v>0.38100000000000001</v>
      </c>
    </row>
    <row r="13" spans="1:11" ht="28.5">
      <c r="A13" s="2" t="s">
        <v>24</v>
      </c>
      <c r="B13" s="3">
        <v>403.06</v>
      </c>
      <c r="C13" s="4">
        <v>90</v>
      </c>
      <c r="D13" s="8">
        <v>0</v>
      </c>
      <c r="E13" s="6">
        <v>7404</v>
      </c>
      <c r="F13" s="5">
        <f>LN(E13)</f>
        <v>8.9097756736933889</v>
      </c>
      <c r="G13" s="11">
        <f>B13-C13*F13</f>
        <v>-398.81981063240499</v>
      </c>
      <c r="H13" s="12">
        <f t="shared" ref="H13" si="8">1-(B13/$B$11)</f>
        <v>0.69377855203888061</v>
      </c>
      <c r="I13" s="13">
        <v>8.5</v>
      </c>
      <c r="J13" s="3">
        <f>((B13-C13)/E13)*(495)+C13</f>
        <v>110.92986223662885</v>
      </c>
      <c r="K13" s="3">
        <v>6.6000000000000003E-2</v>
      </c>
    </row>
    <row r="14" spans="1:11">
      <c r="A14" s="2" t="s">
        <v>23</v>
      </c>
      <c r="B14" s="3">
        <v>103.46</v>
      </c>
      <c r="C14" s="4">
        <v>75</v>
      </c>
      <c r="D14" s="8">
        <v>1.6E-2</v>
      </c>
      <c r="E14" s="6">
        <v>7404</v>
      </c>
      <c r="F14" s="5">
        <f>LN(E14)</f>
        <v>8.9097756736933889</v>
      </c>
      <c r="G14" s="11">
        <f>B14-C14*F14</f>
        <v>-564.77317552700413</v>
      </c>
      <c r="H14" s="12">
        <f t="shared" si="7"/>
        <v>0.92139713440664561</v>
      </c>
      <c r="I14" s="13">
        <v>4</v>
      </c>
      <c r="J14" s="3">
        <f>((B14-C14)/E14)*(495)+C14</f>
        <v>76.902714748784447</v>
      </c>
      <c r="K14" s="3">
        <v>0.41699999999999998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Movilidad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0000321</cp:lastModifiedBy>
  <dcterms:created xsi:type="dcterms:W3CDTF">2012-03-13T19:39:58Z</dcterms:created>
  <dcterms:modified xsi:type="dcterms:W3CDTF">2013-06-27T14:09:33Z</dcterms:modified>
</cp:coreProperties>
</file>