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ProjecteCCB30-CCB30EquipUAB/Documentos compartidos/CCB30 Equip UAB/Actividad 1 - Proyectos educativos/Impactos/"/>
    </mc:Choice>
  </mc:AlternateContent>
  <xr:revisionPtr revIDLastSave="352" documentId="8_{ECE34220-B60A-43E5-A3C8-C36DE0426094}" xr6:coauthVersionLast="47" xr6:coauthVersionMax="47" xr10:uidLastSave="{2638695F-F8B0-4B88-864C-D241C3726F9E}"/>
  <bookViews>
    <workbookView xWindow="1755" yWindow="1965" windowWidth="27045" windowHeight="11385" xr2:uid="{65E5FE64-E902-4F75-998E-0064EB096E75}"/>
  </bookViews>
  <sheets>
    <sheet name="Càlcul d'impactes" sheetId="2" r:id="rId1"/>
    <sheet name="Coefficients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N7" i="1"/>
  <c r="O10" i="1"/>
  <c r="N10" i="1"/>
  <c r="O9" i="1"/>
  <c r="N9" i="1"/>
  <c r="G8" i="2"/>
  <c r="O5" i="1"/>
  <c r="O6" i="1"/>
  <c r="N5" i="1"/>
  <c r="N6" i="1"/>
  <c r="N3" i="1"/>
  <c r="O3" i="1"/>
  <c r="O4" i="1"/>
  <c r="N4" i="1"/>
  <c r="M8" i="1"/>
  <c r="O8" i="1" s="1"/>
  <c r="L8" i="1"/>
  <c r="N8" i="1" s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H3" i="1"/>
  <c r="G3" i="1"/>
</calcChain>
</file>

<file path=xl/sharedStrings.xml><?xml version="1.0" encoding="utf-8"?>
<sst xmlns="http://schemas.openxmlformats.org/spreadsheetml/2006/main" count="54" uniqueCount="40">
  <si>
    <t>De quants litres voleu calcular l’impacte?</t>
  </si>
  <si>
    <t>Unit</t>
  </si>
  <si>
    <t>Indicator</t>
  </si>
  <si>
    <t>Etiqueta</t>
  </si>
  <si>
    <t>1l sense reutilització</t>
  </si>
  <si>
    <t>1l amb reutilització</t>
  </si>
  <si>
    <t>Total  sense reutilització</t>
  </si>
  <si>
    <t>Total  amb reutilització</t>
  </si>
  <si>
    <t>Sense reutilització</t>
  </si>
  <si>
    <t>Amb reutilització</t>
  </si>
  <si>
    <t>kg CO2-Eq</t>
  </si>
  <si>
    <t>climate change (GWP100)</t>
  </si>
  <si>
    <t>Canvi Climàtic</t>
  </si>
  <si>
    <t>kg P-Eq</t>
  </si>
  <si>
    <t>freshwater eutrophication (FEP)</t>
  </si>
  <si>
    <t>Contaminació de rius i llacs</t>
  </si>
  <si>
    <t>Ús de l'aigua</t>
  </si>
  <si>
    <t>kg N-Eq</t>
  </si>
  <si>
    <t>marine eutrophication (MEP)</t>
  </si>
  <si>
    <t>Contaminació del mar</t>
  </si>
  <si>
    <t>kg SO2-Eq</t>
  </si>
  <si>
    <t>terrestrial acidification (TAP100)</t>
  </si>
  <si>
    <t>Contaminació del sòl</t>
  </si>
  <si>
    <t>m2a</t>
  </si>
  <si>
    <t>agricultural land occupation (ALOP)</t>
  </si>
  <si>
    <t>Occupació del sòl</t>
  </si>
  <si>
    <t>m2</t>
  </si>
  <si>
    <t>natural land transformation (NLTP)</t>
  </si>
  <si>
    <t>urban land occupation (ULOP)</t>
  </si>
  <si>
    <t>Toxicitat pels humans</t>
  </si>
  <si>
    <t>kg 1,4-DCB-Eq</t>
  </si>
  <si>
    <t>human toxicity (HTPinf)</t>
  </si>
  <si>
    <t>Ús de combustibles fòssils</t>
  </si>
  <si>
    <t>kg oil-Eq</t>
  </si>
  <si>
    <t>fossil depletion (FDP)</t>
  </si>
  <si>
    <t>m3</t>
  </si>
  <si>
    <t>water depletion (WDP)</t>
  </si>
  <si>
    <t>Càlcul d'impactes relacionats amb l’ús de l'aigua de rentar mans</t>
  </si>
  <si>
    <t>Contacto: Cristina Madrid-López</t>
  </si>
  <si>
    <t xml:space="preserve"> My ORCID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</si>
</sst>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_-;\-* #,##0.000_-;_-* &quot;-&quot;??_-;_-@_-"/>
    <numFmt numFmtId="165" formatCode="_-* #,##0.0000_-;\-* #,##0.0000_-;_-* &quot;-&quot;??_-;_-@_-"/>
    <numFmt numFmtId="166" formatCode="_-* #,##0.000000_-;\-* #,##0.000000_-;_-* &quot;-&quot;??_-;_-@_-"/>
  </numFmts>
  <fonts count="11" x14ac:knownFonts="1">
    <font>
      <sz val="11"/>
      <color theme="1"/>
      <name val="Calibri"/>
      <family val="2"/>
      <scheme val="minor"/>
    </font>
    <font>
      <sz val="24"/>
      <color rgb="FF00B050"/>
      <name val="Aharoni"/>
      <charset val="177"/>
    </font>
    <font>
      <sz val="28"/>
      <color theme="1"/>
      <name val="Calibri"/>
      <family val="2"/>
      <scheme val="minor"/>
    </font>
    <font>
      <sz val="14"/>
      <color rgb="FF000000"/>
      <name val="ADLaM Display"/>
    </font>
    <font>
      <sz val="11"/>
      <color theme="1"/>
      <name val="Calibri"/>
      <family val="2"/>
      <scheme val="minor"/>
    </font>
    <font>
      <sz val="28"/>
      <color rgb="FF000000"/>
      <name val="ADLaM Display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8" fillId="2" borderId="0" xfId="0" applyFont="1" applyFill="1" applyAlignment="1">
      <alignment horizontal="left" vertical="center" wrapText="1"/>
    </xf>
    <xf numFmtId="11" fontId="8" fillId="2" borderId="1" xfId="0" applyNumberFormat="1" applyFont="1" applyFill="1" applyBorder="1" applyAlignment="1">
      <alignment horizontal="left" vertical="center" wrapText="1"/>
    </xf>
    <xf numFmtId="11" fontId="6" fillId="2" borderId="1" xfId="0" applyNumberFormat="1" applyFont="1" applyFill="1" applyBorder="1"/>
    <xf numFmtId="0" fontId="8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/>
    <xf numFmtId="165" fontId="6" fillId="2" borderId="1" xfId="1" applyNumberFormat="1" applyFont="1" applyFill="1" applyBorder="1"/>
    <xf numFmtId="164" fontId="6" fillId="2" borderId="1" xfId="1" applyNumberFormat="1" applyFont="1" applyFill="1" applyBorder="1"/>
    <xf numFmtId="166" fontId="6" fillId="2" borderId="1" xfId="1" applyNumberFormat="1" applyFont="1" applyFill="1" applyBorder="1"/>
    <xf numFmtId="11" fontId="8" fillId="2" borderId="0" xfId="0" applyNumberFormat="1" applyFont="1" applyFill="1" applyAlignment="1">
      <alignment horizontal="left" vertical="center" wrapText="1"/>
    </xf>
    <xf numFmtId="11" fontId="6" fillId="2" borderId="0" xfId="0" applyNumberFormat="1" applyFont="1" applyFill="1"/>
    <xf numFmtId="0" fontId="2" fillId="4" borderId="1" xfId="0" applyFont="1" applyFill="1" applyBorder="1" applyProtection="1">
      <protection locked="0"/>
    </xf>
    <xf numFmtId="0" fontId="0" fillId="3" borderId="0" xfId="0" applyFill="1" applyProtection="1"/>
    <xf numFmtId="0" fontId="0" fillId="0" borderId="0" xfId="0" applyProtection="1"/>
    <xf numFmtId="0" fontId="5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2" borderId="0" xfId="0" applyFill="1" applyProtection="1"/>
    <xf numFmtId="0" fontId="0" fillId="2" borderId="0" xfId="0" applyFill="1" applyAlignment="1" applyProtection="1"/>
    <xf numFmtId="0" fontId="1" fillId="2" borderId="0" xfId="0" applyFont="1" applyFill="1" applyProtection="1"/>
    <xf numFmtId="0" fontId="10" fillId="0" borderId="0" xfId="2" applyFont="1" applyProtection="1"/>
  </cellXfs>
  <cellStyles count="3">
    <cellStyle name="Coma" xfId="1" builtinId="3"/>
    <cellStyle name="Enllaç" xfId="2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5050"/>
      <color rgb="FF89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20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Comparem impactes per 1</a:t>
            </a:r>
            <a:r>
              <a:rPr lang="en-US" sz="20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 litre</a:t>
            </a:r>
            <a:endParaRPr lang="en-US" sz="20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layout>
        <c:manualLayout>
          <c:xMode val="edge"/>
          <c:yMode val="edge"/>
          <c:x val="9.3227200177253305E-2"/>
          <c:y val="1.0174902226655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742219523303485"/>
          <c:y val="0.11908621399059632"/>
          <c:w val="0.48629987813834785"/>
          <c:h val="0.7332974176580416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Coefficients!$L$2</c:f>
              <c:strCache>
                <c:ptCount val="1"/>
                <c:pt idx="0">
                  <c:v>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Coefficients!$K$3:$K$10</c:f>
              <c:strCache>
                <c:ptCount val="8"/>
                <c:pt idx="0">
                  <c:v>Canvi Climàtic</c:v>
                </c:pt>
                <c:pt idx="1">
                  <c:v>Ús de l'aigua</c:v>
                </c:pt>
                <c:pt idx="2">
                  <c:v>Contaminació de rius i llacs</c:v>
                </c:pt>
                <c:pt idx="3">
                  <c:v>Contaminació del mar</c:v>
                </c:pt>
                <c:pt idx="4">
                  <c:v>Contaminació del sòl</c:v>
                </c:pt>
                <c:pt idx="5">
                  <c:v>Occupació del sòl</c:v>
                </c:pt>
                <c:pt idx="6">
                  <c:v>Toxicitat pels humans</c:v>
                </c:pt>
                <c:pt idx="7">
                  <c:v>Ús de combustibles fòssils</c:v>
                </c:pt>
              </c:strCache>
            </c:strRef>
          </c:cat>
          <c:val>
            <c:numRef>
              <c:f>Coefficients!$L$3:$L$10</c:f>
              <c:numCache>
                <c:formatCode>0.00E+00</c:formatCode>
                <c:ptCount val="8"/>
                <c:pt idx="0">
                  <c:v>9.49415E-4</c:v>
                </c:pt>
                <c:pt idx="1">
                  <c:v>1.0669200000000001E-3</c:v>
                </c:pt>
                <c:pt idx="2">
                  <c:v>1.47117E-6</c:v>
                </c:pt>
                <c:pt idx="3">
                  <c:v>2.2881999999999999E-5</c:v>
                </c:pt>
                <c:pt idx="4">
                  <c:v>6.7443699999999998E-6</c:v>
                </c:pt>
                <c:pt idx="5">
                  <c:v>1.0065016759999999E-4</c:v>
                </c:pt>
                <c:pt idx="6">
                  <c:v>6.5653E-4</c:v>
                </c:pt>
                <c:pt idx="7">
                  <c:v>2.4877999999999999E-4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2-48DD-9D61-1062E349D46E}"/>
            </c:ext>
          </c:extLst>
        </c:ser>
        <c:ser>
          <c:idx val="1"/>
          <c:order val="1"/>
          <c:tx>
            <c:strRef>
              <c:f>Coefficients!$M$2</c:f>
              <c:strCache>
                <c:ptCount val="1"/>
                <c:pt idx="0">
                  <c:v>Amb reutilització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Coefficients!$K$3:$K$10</c:f>
              <c:strCache>
                <c:ptCount val="8"/>
                <c:pt idx="0">
                  <c:v>Canvi Climàtic</c:v>
                </c:pt>
                <c:pt idx="1">
                  <c:v>Ús de l'aigua</c:v>
                </c:pt>
                <c:pt idx="2">
                  <c:v>Contaminació de rius i llacs</c:v>
                </c:pt>
                <c:pt idx="3">
                  <c:v>Contaminació del mar</c:v>
                </c:pt>
                <c:pt idx="4">
                  <c:v>Contaminació del sòl</c:v>
                </c:pt>
                <c:pt idx="5">
                  <c:v>Occupació del sòl</c:v>
                </c:pt>
                <c:pt idx="6">
                  <c:v>Toxicitat pels humans</c:v>
                </c:pt>
                <c:pt idx="7">
                  <c:v>Ús de combustibles fòssils</c:v>
                </c:pt>
              </c:strCache>
            </c:strRef>
          </c:cat>
          <c:val>
            <c:numRef>
              <c:f>Coefficients!$M$3:$M$10</c:f>
              <c:numCache>
                <c:formatCode>0.00E+00</c:formatCode>
                <c:ptCount val="8"/>
                <c:pt idx="0">
                  <c:v>3.8485199999999998E-4</c:v>
                </c:pt>
                <c:pt idx="1">
                  <c:v>1.0604799999999999E-3</c:v>
                </c:pt>
                <c:pt idx="2">
                  <c:v>3.12054E-7</c:v>
                </c:pt>
                <c:pt idx="3">
                  <c:v>1.7286099999999999E-6</c:v>
                </c:pt>
                <c:pt idx="4">
                  <c:v>2.6006799999999998E-6</c:v>
                </c:pt>
                <c:pt idx="5">
                  <c:v>9.5531298600000009E-5</c:v>
                </c:pt>
                <c:pt idx="6">
                  <c:v>3.1719499999999999E-4</c:v>
                </c:pt>
                <c:pt idx="7">
                  <c:v>1.12142E-4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2-48DD-9D61-1062E349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067296"/>
        <c:axId val="112134896"/>
      </c:barChart>
      <c:catAx>
        <c:axId val="30106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0106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Ùs de l'aigua (Litres afagats</a:t>
            </a:r>
            <a:r>
              <a:rPr lang="en-US" sz="16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)</a:t>
            </a:r>
            <a:endParaRPr lang="en-US" sz="16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layout>
        <c:manualLayout>
          <c:xMode val="edge"/>
          <c:yMode val="edge"/>
          <c:x val="1.0468549189971945E-2"/>
          <c:y val="2.33902324955792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920582845713885E-2"/>
          <c:y val="0.27712339659018148"/>
          <c:w val="0.79434582315141644"/>
          <c:h val="0.61063383360768531"/>
        </c:manualLayout>
      </c:layout>
      <c:barChart>
        <c:barDir val="bar"/>
        <c:grouping val="clustered"/>
        <c:varyColors val="0"/>
        <c:ser>
          <c:idx val="2"/>
          <c:order val="2"/>
          <c:tx>
            <c:strRef>
              <c:f>Coefficients!$N$2</c:f>
              <c:strCache>
                <c:ptCount val="1"/>
                <c:pt idx="0">
                  <c:v>Total  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Coefficients!$K$4</c:f>
              <c:strCache>
                <c:ptCount val="1"/>
                <c:pt idx="0">
                  <c:v>Ús de l'aigua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Coefficients!$N$3:$N$10</c15:sqref>
                  </c15:fullRef>
                </c:ext>
              </c:extLst>
              <c:f>Coefficients!$N$4</c:f>
              <c:numCache>
                <c:formatCode>_(* #,##0.00_);_(* \(#,##0.00\);_(* "-"??_);_(@_)</c:formatCode>
                <c:ptCount val="1"/>
                <c:pt idx="0">
                  <c:v>12.803040000000001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4D-4423-9F1B-5BE96D369F26}"/>
            </c:ext>
          </c:extLst>
        </c:ser>
        <c:ser>
          <c:idx val="3"/>
          <c:order val="3"/>
          <c:tx>
            <c:strRef>
              <c:f>Coefficients!$O$2</c:f>
              <c:strCache>
                <c:ptCount val="1"/>
                <c:pt idx="0">
                  <c:v>Total  amb reutilització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Coefficients!$K$4</c:f>
              <c:strCache>
                <c:ptCount val="1"/>
                <c:pt idx="0">
                  <c:v>Ús de l'aigua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Coefficients!$O$3:$O$10</c15:sqref>
                  </c15:fullRef>
                </c:ext>
              </c:extLst>
              <c:f>Coefficients!$O$4</c:f>
              <c:numCache>
                <c:formatCode>_(* #,##0.00_);_(* \(#,##0.00\);_(* "-"??_);_(@_)</c:formatCode>
                <c:ptCount val="1"/>
                <c:pt idx="0">
                  <c:v>12.725759999999999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4D-4423-9F1B-5BE96D369F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67296"/>
        <c:axId val="112134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Coefficients!$L$2</c15:sqref>
                        </c15:formulaRef>
                      </c:ext>
                    </c:extLst>
                    <c:strCache>
                      <c:ptCount val="1"/>
                      <c:pt idx="0">
                        <c:v>Sense reutilització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a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Coefficients!$K$3:$K$10</c15:sqref>
                        </c15:fullRef>
                        <c15:formulaRef>
                          <c15:sqref>Coefficients!$K$4</c15:sqref>
                        </c15:formulaRef>
                      </c:ext>
                    </c:extLst>
                    <c:strCache>
                      <c:ptCount val="1"/>
                      <c:pt idx="0">
                        <c:v>Ús de l'aigua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Coefficients!$L$3:$L$10</c15:sqref>
                        </c15:fullRef>
                        <c15:formulaRef>
                          <c15:sqref>Coefficients!$L$4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1.0669200000000001E-3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C4D-4423-9F1B-5BE96D369F2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Coefficients!$M$2</c15:sqref>
                        </c15:formulaRef>
                      </c:ext>
                    </c:extLst>
                    <c:strCache>
                      <c:ptCount val="1"/>
                      <c:pt idx="0">
                        <c:v>Amb reutilització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a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Coefficients!$K$3:$K$10</c15:sqref>
                        </c15:fullRef>
                        <c15:formulaRef>
                          <c15:sqref>Coefficients!$K$4</c15:sqref>
                        </c15:formulaRef>
                      </c:ext>
                    </c:extLst>
                    <c:strCache>
                      <c:ptCount val="1"/>
                      <c:pt idx="0">
                        <c:v>Ús de l'aigua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Coefficients!$M$3:$M$10</c15:sqref>
                        </c15:fullRef>
                        <c15:formulaRef>
                          <c15:sqref>Coefficients!$M$4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1.0604799999999999E-3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C4D-4423-9F1B-5BE96D369F26}"/>
                  </c:ext>
                </c:extLst>
              </c15:ser>
            </c15:filteredBarSeries>
          </c:ext>
        </c:extLst>
      </c:barChart>
      <c:catAx>
        <c:axId val="30106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crossAx val="30106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Canvi </a:t>
            </a:r>
            <a:r>
              <a:rPr lang="en-US" sz="16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climàtic (Kilos de CO2)</a:t>
            </a:r>
            <a:endParaRPr lang="en-US" sz="16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layout>
        <c:manualLayout>
          <c:xMode val="edge"/>
          <c:yMode val="edge"/>
          <c:x val="1.0468549189971945E-2"/>
          <c:y val="2.339023249557923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920582845713885E-2"/>
          <c:y val="0.27712339659018148"/>
          <c:w val="0.79434582315141644"/>
          <c:h val="0.61063383360768531"/>
        </c:manualLayout>
      </c:layout>
      <c:barChart>
        <c:barDir val="bar"/>
        <c:grouping val="clustered"/>
        <c:varyColors val="0"/>
        <c:ser>
          <c:idx val="10"/>
          <c:order val="0"/>
          <c:tx>
            <c:strRef>
              <c:f>Coefficients!$N$2</c:f>
              <c:strCache>
                <c:ptCount val="1"/>
                <c:pt idx="0">
                  <c:v>Total  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FDB-46C0-9B85-92C0A6F20D2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Coefficients!$K$3</c:f>
              <c:strCache>
                <c:ptCount val="1"/>
                <c:pt idx="0">
                  <c:v>Canvi Climàtic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Coefficients!$N$3:$N$10</c15:sqref>
                  </c15:fullRef>
                </c:ext>
              </c:extLst>
              <c:f>Coefficients!$N$3</c:f>
              <c:numCache>
                <c:formatCode>_(* #,##0.00_);_(* \(#,##0.00\);_(* "-"??_);_(@_)</c:formatCode>
                <c:ptCount val="1"/>
                <c:pt idx="0">
                  <c:v>11.39298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5E43-445D-8F62-4CA3C09AAF17}"/>
            </c:ext>
          </c:extLst>
        </c:ser>
        <c:ser>
          <c:idx val="11"/>
          <c:order val="1"/>
          <c:tx>
            <c:strRef>
              <c:f>Coefficients!$O$2</c:f>
              <c:strCache>
                <c:ptCount val="1"/>
                <c:pt idx="0">
                  <c:v>Total  amb reutilització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FDB-46C0-9B85-92C0A6F20D2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Coefficients!$K$3</c:f>
              <c:strCache>
                <c:ptCount val="1"/>
                <c:pt idx="0">
                  <c:v>Canvi Climàtic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Coefficients!$O$3:$O$10</c15:sqref>
                  </c15:fullRef>
                </c:ext>
              </c:extLst>
              <c:f>Coefficients!$O$3</c:f>
              <c:numCache>
                <c:formatCode>_(* #,##0.00_);_(* \(#,##0.00\);_(* "-"??_);_(@_)</c:formatCode>
                <c:ptCount val="1"/>
                <c:pt idx="0">
                  <c:v>4.6182239999999997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5E43-445D-8F62-4CA3C09AAF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67296"/>
        <c:axId val="112134896"/>
        <c:extLst/>
      </c:barChart>
      <c:catAx>
        <c:axId val="30106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301067296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Contaminació</a:t>
            </a:r>
            <a:r>
              <a:rPr lang="en-US" sz="16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 mar (grams de nitrògen)</a:t>
            </a:r>
            <a:endParaRPr lang="en-US" sz="16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layout>
        <c:manualLayout>
          <c:xMode val="edge"/>
          <c:yMode val="edge"/>
          <c:x val="1.8114122160305775E-2"/>
          <c:y val="2.359550979306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920582845713885E-2"/>
          <c:y val="0.27712339659018148"/>
          <c:w val="0.79434582315141644"/>
          <c:h val="0.61849900353870724"/>
        </c:manualLayout>
      </c:layout>
      <c:barChart>
        <c:barDir val="bar"/>
        <c:grouping val="clustered"/>
        <c:varyColors val="0"/>
        <c:ser>
          <c:idx val="2"/>
          <c:order val="2"/>
          <c:tx>
            <c:strRef>
              <c:f>Coefficients!$N$2</c:f>
              <c:strCache>
                <c:ptCount val="1"/>
                <c:pt idx="0">
                  <c:v>Total  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Coefficients!$K$6</c:f>
              <c:strCache>
                <c:ptCount val="1"/>
                <c:pt idx="0">
                  <c:v>Contaminació del mar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Coefficients!$N$3:$N$10</c15:sqref>
                  </c15:fullRef>
                </c:ext>
              </c:extLst>
              <c:f>Coefficients!$N$6</c:f>
              <c:numCache>
                <c:formatCode>_(* #,##0.00_);_(* \(#,##0.00\);_(* "-"??_);_(@_)</c:formatCode>
                <c:ptCount val="1"/>
                <c:pt idx="0">
                  <c:v>0.27458399999999999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A-4C8E-917F-85D72AA14F3C}"/>
            </c:ext>
          </c:extLst>
        </c:ser>
        <c:ser>
          <c:idx val="3"/>
          <c:order val="3"/>
          <c:tx>
            <c:strRef>
              <c:f>Coefficients!$O$2</c:f>
              <c:strCache>
                <c:ptCount val="1"/>
                <c:pt idx="0">
                  <c:v>Total  amb reutilització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Coefficients!$K$6</c:f>
              <c:strCache>
                <c:ptCount val="1"/>
                <c:pt idx="0">
                  <c:v>Contaminació del mar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Coefficients!$O$3:$O$10</c15:sqref>
                  </c15:fullRef>
                </c:ext>
              </c:extLst>
              <c:f>Coefficients!$O$6</c:f>
              <c:numCache>
                <c:formatCode>_(* #,##0.00_);_(* \(#,##0.00\);_(* "-"??_);_(@_)</c:formatCode>
                <c:ptCount val="1"/>
                <c:pt idx="0">
                  <c:v>2.0743319999999999E-2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A-4C8E-917F-85D72AA14F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67296"/>
        <c:axId val="112134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Coefficients!$L$2</c15:sqref>
                        </c15:formulaRef>
                      </c:ext>
                    </c:extLst>
                    <c:strCache>
                      <c:ptCount val="1"/>
                      <c:pt idx="0">
                        <c:v>Sense reutilització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a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Coefficients!$K$3:$K$10</c15:sqref>
                        </c15:fullRef>
                        <c15:formulaRef>
                          <c15:sqref>Coefficients!$K$6</c15:sqref>
                        </c15:formulaRef>
                      </c:ext>
                    </c:extLst>
                    <c:strCache>
                      <c:ptCount val="1"/>
                      <c:pt idx="0">
                        <c:v>Contaminació del mar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Coefficients!$L$3:$L$10</c15:sqref>
                        </c15:fullRef>
                        <c15:formulaRef>
                          <c15:sqref>Coefficients!$L$6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2.2881999999999999E-5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E8A-4C8E-917F-85D72AA14F3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Coefficients!$M$2</c15:sqref>
                        </c15:formulaRef>
                      </c:ext>
                    </c:extLst>
                    <c:strCache>
                      <c:ptCount val="1"/>
                      <c:pt idx="0">
                        <c:v>Amb reutilització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a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Coefficients!$K$3:$K$10</c15:sqref>
                        </c15:fullRef>
                        <c15:formulaRef>
                          <c15:sqref>Coefficients!$K$6</c15:sqref>
                        </c15:formulaRef>
                      </c:ext>
                    </c:extLst>
                    <c:strCache>
                      <c:ptCount val="1"/>
                      <c:pt idx="0">
                        <c:v>Contaminació del mar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Coefficients!$M$3:$M$10</c15:sqref>
                        </c15:fullRef>
                        <c15:formulaRef>
                          <c15:sqref>Coefficients!$M$6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1.7286099999999999E-6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E8A-4C8E-917F-85D72AA14F3C}"/>
                  </c:ext>
                </c:extLst>
              </c15:ser>
            </c15:filteredBarSeries>
          </c:ext>
        </c:extLst>
      </c:barChart>
      <c:catAx>
        <c:axId val="30106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30106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Contam.</a:t>
            </a:r>
            <a:r>
              <a:rPr lang="en-US" sz="16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 rius llacs (grams  nitrògen)</a:t>
            </a:r>
            <a:endParaRPr lang="en-US" sz="16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layout>
        <c:manualLayout>
          <c:xMode val="edge"/>
          <c:yMode val="edge"/>
          <c:x val="1.8114122160305775E-2"/>
          <c:y val="2.359550979306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920582845713885E-2"/>
          <c:y val="0.27712339659018148"/>
          <c:w val="0.79434582315141644"/>
          <c:h val="0.59490349374564166"/>
        </c:manualLayout>
      </c:layout>
      <c:barChart>
        <c:barDir val="bar"/>
        <c:grouping val="clustered"/>
        <c:varyColors val="0"/>
        <c:ser>
          <c:idx val="2"/>
          <c:order val="2"/>
          <c:tx>
            <c:strRef>
              <c:f>Coefficients!$N$2</c:f>
              <c:strCache>
                <c:ptCount val="1"/>
                <c:pt idx="0">
                  <c:v>Total  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Coefficients!$K$5</c:f>
              <c:strCache>
                <c:ptCount val="1"/>
                <c:pt idx="0">
                  <c:v>Contaminació de rius i llacs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Coefficients!$N$3:$N$10</c15:sqref>
                  </c15:fullRef>
                </c:ext>
              </c:extLst>
              <c:f>Coefficients!$N$5</c:f>
              <c:numCache>
                <c:formatCode>_(* #,##0.00_);_(* \(#,##0.00\);_(* "-"??_);_(@_)</c:formatCode>
                <c:ptCount val="1"/>
                <c:pt idx="0" formatCode="_-* #,##0.0000_-;\-* #,##0.0000_-;_-* &quot;-&quot;??_-;_-@_-">
                  <c:v>1.7654039999999999E-2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2-49F6-80CF-D80EEC6819BA}"/>
            </c:ext>
          </c:extLst>
        </c:ser>
        <c:ser>
          <c:idx val="3"/>
          <c:order val="3"/>
          <c:tx>
            <c:strRef>
              <c:f>Coefficients!$O$2</c:f>
              <c:strCache>
                <c:ptCount val="1"/>
                <c:pt idx="0">
                  <c:v>Total  amb reutilització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Coefficients!$K$5</c:f>
              <c:strCache>
                <c:ptCount val="1"/>
                <c:pt idx="0">
                  <c:v>Contaminació de rius i llacs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Coefficients!$O$3:$O$10</c15:sqref>
                  </c15:fullRef>
                </c:ext>
              </c:extLst>
              <c:f>Coefficients!$O$5</c:f>
              <c:numCache>
                <c:formatCode>_(* #,##0.00_);_(* \(#,##0.00\);_(* "-"??_);_(@_)</c:formatCode>
                <c:ptCount val="1"/>
                <c:pt idx="0" formatCode="_-* #,##0.0000_-;\-* #,##0.0000_-;_-* &quot;-&quot;??_-;_-@_-">
                  <c:v>3.7446480000000002E-3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2-49F6-80CF-D80EEC6819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67296"/>
        <c:axId val="112134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Coefficients!$L$2</c15:sqref>
                        </c15:formulaRef>
                      </c:ext>
                    </c:extLst>
                    <c:strCache>
                      <c:ptCount val="1"/>
                      <c:pt idx="0">
                        <c:v>Sense reutilització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a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Coefficients!$K$3:$K$10</c15:sqref>
                        </c15:fullRef>
                        <c15:formulaRef>
                          <c15:sqref>Coefficients!$K$5</c15:sqref>
                        </c15:formulaRef>
                      </c:ext>
                    </c:extLst>
                    <c:strCache>
                      <c:ptCount val="1"/>
                      <c:pt idx="0">
                        <c:v>Contaminació de rius i llacs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Coefficients!$L$3:$L$10</c15:sqref>
                        </c15:fullRef>
                        <c15:formulaRef>
                          <c15:sqref>Coefficients!$L$5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1.47117E-6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4E2-49F6-80CF-D80EEC6819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Coefficients!$M$2</c15:sqref>
                        </c15:formulaRef>
                      </c:ext>
                    </c:extLst>
                    <c:strCache>
                      <c:ptCount val="1"/>
                      <c:pt idx="0">
                        <c:v>Amb reutilització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a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Coefficients!$K$3:$K$10</c15:sqref>
                        </c15:fullRef>
                        <c15:formulaRef>
                          <c15:sqref>Coefficients!$K$5</c15:sqref>
                        </c15:formulaRef>
                      </c:ext>
                    </c:extLst>
                    <c:strCache>
                      <c:ptCount val="1"/>
                      <c:pt idx="0">
                        <c:v>Contaminació de rius i llacs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Coefficients!$M$3:$M$10</c15:sqref>
                        </c15:fullRef>
                        <c15:formulaRef>
                          <c15:sqref>Coefficients!$M$5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3.12054E-7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4E2-49F6-80CF-D80EEC6819BA}"/>
                  </c:ext>
                </c:extLst>
              </c15:ser>
            </c15:filteredBarSeries>
          </c:ext>
        </c:extLst>
      </c:barChart>
      <c:catAx>
        <c:axId val="30106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out"/>
        <c:minorTickMark val="none"/>
        <c:tickLblPos val="nextTo"/>
        <c:crossAx val="30106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Toxicitat pels humans (grams de tòxic)</a:t>
            </a:r>
          </a:p>
        </c:rich>
      </c:tx>
      <c:layout>
        <c:manualLayout>
          <c:xMode val="edge"/>
          <c:yMode val="edge"/>
          <c:x val="1.0468549189971945E-2"/>
          <c:y val="2.339023249557923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920582845713885E-2"/>
          <c:y val="0.27712339659018148"/>
          <c:w val="0.79434582315141644"/>
          <c:h val="0.634229343400750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Coefficients!$N$2</c:f>
              <c:strCache>
                <c:ptCount val="1"/>
                <c:pt idx="0">
                  <c:v>Total  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Coefficients!$K$9</c:f>
              <c:strCache>
                <c:ptCount val="1"/>
                <c:pt idx="0">
                  <c:v>Toxicitat pels humans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Coefficients!$N$3:$N$10</c15:sqref>
                  </c15:fullRef>
                </c:ext>
              </c:extLst>
              <c:f>Coefficients!$N$9</c:f>
              <c:numCache>
                <c:formatCode>_(* #,##0.00_);_(* \(#,##0.00\);_(* "-"??_);_(@_)</c:formatCode>
                <c:ptCount val="1"/>
                <c:pt idx="0">
                  <c:v>7.8783600000000007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59-4FB2-9AD4-12525118D4F9}"/>
            </c:ext>
          </c:extLst>
        </c:ser>
        <c:ser>
          <c:idx val="1"/>
          <c:order val="1"/>
          <c:tx>
            <c:strRef>
              <c:f>Coefficients!$O$2</c:f>
              <c:strCache>
                <c:ptCount val="1"/>
                <c:pt idx="0">
                  <c:v>Total  amb reutilització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Coefficients!$K$9</c:f>
              <c:strCache>
                <c:ptCount val="1"/>
                <c:pt idx="0">
                  <c:v>Toxicitat pels humans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Coefficients!$O$3:$O$10</c15:sqref>
                  </c15:fullRef>
                </c:ext>
              </c:extLst>
              <c:f>Coefficients!$O$9</c:f>
              <c:numCache>
                <c:formatCode>_(* #,##0.00_);_(* \(#,##0.00\);_(* "-"??_);_(@_)</c:formatCode>
                <c:ptCount val="1"/>
                <c:pt idx="0">
                  <c:v>3.8063400000000001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59-4FB2-9AD4-12525118D4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67296"/>
        <c:axId val="112134896"/>
        <c:extLst>
          <c:ext xmlns:c15="http://schemas.microsoft.com/office/drawing/2012/chart" uri="{02D57815-91ED-43cb-92C2-25804820EDAC}">
            <c15:filteredBarSeries>
              <c15:ser>
                <c:idx val="10"/>
                <c:order val="2"/>
                <c:tx>
                  <c:strRef>
                    <c:extLst>
                      <c:ext uri="{02D57815-91ED-43cb-92C2-25804820EDAC}">
                        <c15:formulaRef>
                          <c15:sqref>Coefficients!$N$2</c15:sqref>
                        </c15:formulaRef>
                      </c:ext>
                    </c:extLst>
                    <c:strCache>
                      <c:ptCount val="1"/>
                      <c:pt idx="0">
                        <c:v>Total  sense reutilització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Coefficients!$K$9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Coefficients!$N$9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#,##0.00_);_(* \(#,##0.00\);_(* "-"??_);_(@_)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E59-4FB2-9AD4-12525118D4F9}"/>
                  </c:ext>
                </c:extLst>
              </c15:ser>
            </c15:filteredBarSeries>
            <c15:filteredBarSeries>
              <c15:ser>
                <c:idx val="1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Coefficients!$O$2</c15:sqref>
                        </c15:formulaRef>
                      </c:ext>
                    </c:extLst>
                    <c:strCache>
                      <c:ptCount val="1"/>
                      <c:pt idx="0">
                        <c:v>Total  amb reutilització</c:v>
                      </c:pt>
                    </c:strCache>
                  </c:strRef>
                </c:tx>
                <c:spPr>
                  <a:solidFill>
                    <a:srgbClr val="00B050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Coefficients!$K$9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Coefficients!$O$9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#,##0.00_);_(* \(#,##0.00\);_(* "-"??_);_(@_)</c:formatCode>
                      <c:ptCount val="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E59-4FB2-9AD4-12525118D4F9}"/>
                  </c:ext>
                </c:extLst>
              </c15:ser>
            </c15:filteredBarSeries>
          </c:ext>
        </c:extLst>
      </c:barChart>
      <c:catAx>
        <c:axId val="30106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301067296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Ùs de combustible fòssil</a:t>
            </a:r>
            <a:r>
              <a:rPr lang="en-US" sz="16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 </a:t>
            </a: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(grams)</a:t>
            </a:r>
          </a:p>
        </c:rich>
      </c:tx>
      <c:layout>
        <c:manualLayout>
          <c:xMode val="edge"/>
          <c:yMode val="edge"/>
          <c:x val="1.0468549189971945E-2"/>
          <c:y val="2.339023249557923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920582845713885E-2"/>
          <c:y val="0.27712339659018148"/>
          <c:w val="0.79434582315141644"/>
          <c:h val="0.634229343400750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Coefficients!$N$2</c:f>
              <c:strCache>
                <c:ptCount val="1"/>
                <c:pt idx="0">
                  <c:v>Total  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Coefficients!$K$10</c:f>
              <c:strCache>
                <c:ptCount val="1"/>
                <c:pt idx="0">
                  <c:v>Ús de combustibles fòssils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Coefficients!$N$3:$N$10</c15:sqref>
                  </c15:fullRef>
                </c:ext>
              </c:extLst>
              <c:f>Coefficients!$N$10</c:f>
              <c:numCache>
                <c:formatCode>_(* #,##0.00_);_(* \(#,##0.00\);_(* "-"??_);_(@_)</c:formatCode>
                <c:ptCount val="1"/>
                <c:pt idx="0">
                  <c:v>2.98536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2-4A60-AF98-6AC81F27A5E5}"/>
            </c:ext>
          </c:extLst>
        </c:ser>
        <c:ser>
          <c:idx val="1"/>
          <c:order val="1"/>
          <c:tx>
            <c:strRef>
              <c:f>Coefficients!$O$2</c:f>
              <c:strCache>
                <c:ptCount val="1"/>
                <c:pt idx="0">
                  <c:v>Total  amb reutilització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Coefficients!$K$10</c:f>
              <c:strCache>
                <c:ptCount val="1"/>
                <c:pt idx="0">
                  <c:v>Ús de combustibles fòssils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Coefficients!$O$3:$O$10</c15:sqref>
                  </c15:fullRef>
                </c:ext>
              </c:extLst>
              <c:f>Coefficients!$O$10</c:f>
              <c:numCache>
                <c:formatCode>_(* #,##0.00_);_(* \(#,##0.00\);_(* "-"??_);_(@_)</c:formatCode>
                <c:ptCount val="1"/>
                <c:pt idx="0">
                  <c:v>1.345704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2-4A60-AF98-6AC81F27A5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67296"/>
        <c:axId val="112134896"/>
        <c:extLst>
          <c:ext xmlns:c15="http://schemas.microsoft.com/office/drawing/2012/chart" uri="{02D57815-91ED-43cb-92C2-25804820EDAC}">
            <c15:filteredBarSeries>
              <c15:ser>
                <c:idx val="10"/>
                <c:order val="2"/>
                <c:tx>
                  <c:strRef>
                    <c:extLst>
                      <c:ext uri="{02D57815-91ED-43cb-92C2-25804820EDAC}">
                        <c15:formulaRef>
                          <c15:sqref>Coefficients!$N$2</c15:sqref>
                        </c15:formulaRef>
                      </c:ext>
                    </c:extLst>
                    <c:strCache>
                      <c:ptCount val="1"/>
                      <c:pt idx="0">
                        <c:v>Total  sense reutilització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Coefficients!$K$9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Coefficients!$N$9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#,##0.00_);_(* \(#,##0.00\);_(* "-"??_);_(@_)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522-4A60-AF98-6AC81F27A5E5}"/>
                  </c:ext>
                </c:extLst>
              </c15:ser>
            </c15:filteredBarSeries>
            <c15:filteredBarSeries>
              <c15:ser>
                <c:idx val="1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Coefficients!$O$2</c15:sqref>
                        </c15:formulaRef>
                      </c:ext>
                    </c:extLst>
                    <c:strCache>
                      <c:ptCount val="1"/>
                      <c:pt idx="0">
                        <c:v>Total  amb reutilització</c:v>
                      </c:pt>
                    </c:strCache>
                  </c:strRef>
                </c:tx>
                <c:spPr>
                  <a:solidFill>
                    <a:srgbClr val="00B050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Coefficients!$K$9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Coefficients!$O$9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#,##0.00_);_(* \(#,##0.00\);_(* "-"??_);_(@_)</c:formatCode>
                      <c:ptCount val="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522-4A60-AF98-6AC81F27A5E5}"/>
                  </c:ext>
                </c:extLst>
              </c15:ser>
            </c15:filteredBarSeries>
          </c:ext>
        </c:extLst>
      </c:barChart>
      <c:catAx>
        <c:axId val="30106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301067296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Ocupaciò</a:t>
            </a:r>
            <a:r>
              <a:rPr lang="en-US" sz="16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 de sòl (m2)</a:t>
            </a:r>
            <a:endParaRPr lang="en-US" sz="16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layout>
        <c:manualLayout>
          <c:xMode val="edge"/>
          <c:yMode val="edge"/>
          <c:x val="1.8114122160305775E-2"/>
          <c:y val="2.359550979306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920582845713885E-2"/>
          <c:y val="0.27712339659018148"/>
          <c:w val="0.79434582315141644"/>
          <c:h val="0.59490349374564166"/>
        </c:manualLayout>
      </c:layout>
      <c:barChart>
        <c:barDir val="bar"/>
        <c:grouping val="clustered"/>
        <c:varyColors val="0"/>
        <c:ser>
          <c:idx val="2"/>
          <c:order val="2"/>
          <c:tx>
            <c:strRef>
              <c:f>Coefficients!$N$2</c:f>
              <c:strCache>
                <c:ptCount val="1"/>
                <c:pt idx="0">
                  <c:v>Total  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Coefficients!$K$8</c:f>
              <c:strCache>
                <c:ptCount val="1"/>
                <c:pt idx="0">
                  <c:v>Occupació del sòl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Coefficients!$N$3:$N$10</c15:sqref>
                  </c15:fullRef>
                </c:ext>
              </c:extLst>
              <c:f>Coefficients!$N$8</c:f>
              <c:numCache>
                <c:formatCode>_(* #,##0.00_);_(* \(#,##0.00\);_(* "-"??_);_(@_)</c:formatCode>
                <c:ptCount val="1"/>
                <c:pt idx="0" formatCode="_-* #,##0.000000_-;\-* #,##0.000000_-;_-* &quot;-&quot;??_-;_-@_-">
                  <c:v>1.2078020111999999E-3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6-4953-9617-779748764A9A}"/>
            </c:ext>
          </c:extLst>
        </c:ser>
        <c:ser>
          <c:idx val="3"/>
          <c:order val="3"/>
          <c:tx>
            <c:strRef>
              <c:f>Coefficients!$O$2</c:f>
              <c:strCache>
                <c:ptCount val="1"/>
                <c:pt idx="0">
                  <c:v>Total  amb reutilització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Coefficients!$K$8</c:f>
              <c:strCache>
                <c:ptCount val="1"/>
                <c:pt idx="0">
                  <c:v>Occupació del sòl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Coefficients!$O$3:$O$10</c15:sqref>
                  </c15:fullRef>
                </c:ext>
              </c:extLst>
              <c:f>Coefficients!$O$8</c:f>
              <c:numCache>
                <c:formatCode>_(* #,##0.00_);_(* \(#,##0.00\);_(* "-"??_);_(@_)</c:formatCode>
                <c:ptCount val="1"/>
                <c:pt idx="0" formatCode="_-* #,##0.000000_-;\-* #,##0.000000_-;_-* &quot;-&quot;??_-;_-@_-">
                  <c:v>1.1463755832000001E-3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6-4953-9617-779748764A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67296"/>
        <c:axId val="112134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Coefficients!$L$2</c15:sqref>
                        </c15:formulaRef>
                      </c:ext>
                    </c:extLst>
                    <c:strCache>
                      <c:ptCount val="1"/>
                      <c:pt idx="0">
                        <c:v>Sense reutilització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a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Coefficients!$K$3:$K$10</c15:sqref>
                        </c15:fullRef>
                        <c15:formulaRef>
                          <c15:sqref>Coefficients!$K$8</c15:sqref>
                        </c15:formulaRef>
                      </c:ext>
                    </c:extLst>
                    <c:strCache>
                      <c:ptCount val="1"/>
                      <c:pt idx="0">
                        <c:v>Occupació del sòl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Coefficients!$L$3:$L$10</c15:sqref>
                        </c15:fullRef>
                        <c15:formulaRef>
                          <c15:sqref>Coefficients!$L$8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1.0065016759999999E-4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CC6-4953-9617-779748764A9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Coefficients!$M$2</c15:sqref>
                        </c15:formulaRef>
                      </c:ext>
                    </c:extLst>
                    <c:strCache>
                      <c:ptCount val="1"/>
                      <c:pt idx="0">
                        <c:v>Amb reutilització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a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Coefficients!$K$3:$K$10</c15:sqref>
                        </c15:fullRef>
                        <c15:formulaRef>
                          <c15:sqref>Coefficients!$K$8</c15:sqref>
                        </c15:formulaRef>
                      </c:ext>
                    </c:extLst>
                    <c:strCache>
                      <c:ptCount val="1"/>
                      <c:pt idx="0">
                        <c:v>Occupació del sòl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Coefficients!$M$3:$M$10</c15:sqref>
                        </c15:fullRef>
                        <c15:formulaRef>
                          <c15:sqref>Coefficients!$M$8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9.5531298600000009E-5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CC6-4953-9617-779748764A9A}"/>
                  </c:ext>
                </c:extLst>
              </c15:ser>
            </c15:filteredBarSeries>
          </c:ext>
        </c:extLst>
      </c:barChart>
      <c:catAx>
        <c:axId val="30106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out"/>
        <c:minorTickMark val="none"/>
        <c:tickLblPos val="nextTo"/>
        <c:crossAx val="30106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16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Contaminació del sòl (grams sofre )</a:t>
            </a:r>
          </a:p>
        </c:rich>
      </c:tx>
      <c:layout>
        <c:manualLayout>
          <c:xMode val="edge"/>
          <c:yMode val="edge"/>
          <c:x val="1.0468549189971945E-2"/>
          <c:y val="2.339023249557923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920582845713885E-2"/>
          <c:y val="0.27712339659018148"/>
          <c:w val="0.79434582315141644"/>
          <c:h val="0.649959683262794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Coefficients!$N$2</c:f>
              <c:strCache>
                <c:ptCount val="1"/>
                <c:pt idx="0">
                  <c:v>Total  sense reutilització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Coefficients!$K$7</c:f>
              <c:strCache>
                <c:ptCount val="1"/>
                <c:pt idx="0">
                  <c:v>Contaminació del sòl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Coefficients!$N$3:$N$10</c15:sqref>
                  </c15:fullRef>
                </c:ext>
              </c:extLst>
              <c:f>Coefficients!$N$7</c:f>
              <c:numCache>
                <c:formatCode>_(* #,##0.00_);_(* \(#,##0.00\);_(* "-"??_);_(@_)</c:formatCode>
                <c:ptCount val="1"/>
                <c:pt idx="0" formatCode="_-* #,##0.000_-;\-* #,##0.000_-;_-* &quot;-&quot;??_-;_-@_-">
                  <c:v>8.0932439999999994E-2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B-48A0-A0CE-FAFE455B438A}"/>
            </c:ext>
          </c:extLst>
        </c:ser>
        <c:ser>
          <c:idx val="1"/>
          <c:order val="1"/>
          <c:tx>
            <c:strRef>
              <c:f>Coefficients!$O$2</c:f>
              <c:strCache>
                <c:ptCount val="1"/>
                <c:pt idx="0">
                  <c:v>Total  amb reutilització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Coefficients!$K$3:$K$10</c15:sqref>
                  </c15:fullRef>
                </c:ext>
              </c:extLst>
              <c:f>Coefficients!$K$7</c:f>
              <c:strCache>
                <c:ptCount val="1"/>
                <c:pt idx="0">
                  <c:v>Contaminació del sòl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Coefficients!$O$3:$O$10</c15:sqref>
                  </c15:fullRef>
                </c:ext>
              </c:extLst>
              <c:f>Coefficients!$O$7</c:f>
              <c:numCache>
                <c:formatCode>_(* #,##0.00_);_(* \(#,##0.00\);_(* "-"??_);_(@_)</c:formatCode>
                <c:ptCount val="1"/>
                <c:pt idx="0" formatCode="_-* #,##0.000_-;\-* #,##0.000_-;_-* &quot;-&quot;??_-;_-@_-">
                  <c:v>3.1208160000000002E-2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B-48A0-A0CE-FAFE455B43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67296"/>
        <c:axId val="112134896"/>
        <c:extLst>
          <c:ext xmlns:c15="http://schemas.microsoft.com/office/drawing/2012/chart" uri="{02D57815-91ED-43cb-92C2-25804820EDAC}">
            <c15:filteredBarSeries>
              <c15:ser>
                <c:idx val="10"/>
                <c:order val="2"/>
                <c:tx>
                  <c:strRef>
                    <c:extLst>
                      <c:ext uri="{02D57815-91ED-43cb-92C2-25804820EDAC}">
                        <c15:formulaRef>
                          <c15:sqref>Coefficients!$N$2</c15:sqref>
                        </c15:formulaRef>
                      </c:ext>
                    </c:extLst>
                    <c:strCache>
                      <c:ptCount val="1"/>
                      <c:pt idx="0">
                        <c:v>Total  sense reutilització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Coefficients!$K$9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Coefficients!$N$9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#,##0.00_);_(* \(#,##0.00\);_(* "-"??_);_(@_)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8BB-48A0-A0CE-FAFE455B438A}"/>
                  </c:ext>
                </c:extLst>
              </c15:ser>
            </c15:filteredBarSeries>
            <c15:filteredBarSeries>
              <c15:ser>
                <c:idx val="1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Coefficients!$O$2</c15:sqref>
                        </c15:formulaRef>
                      </c:ext>
                    </c:extLst>
                    <c:strCache>
                      <c:ptCount val="1"/>
                      <c:pt idx="0">
                        <c:v>Total  amb reutilització</c:v>
                      </c:pt>
                    </c:strCache>
                  </c:strRef>
                </c:tx>
                <c:spPr>
                  <a:solidFill>
                    <a:srgbClr val="00B050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Coefficients!$K$9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Coefficients!$O$9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#,##0.00_);_(* \(#,##0.00\);_(* "-"??_);_(@_)</c:formatCode>
                      <c:ptCount val="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8BB-48A0-A0CE-FAFE455B438A}"/>
                  </c:ext>
                </c:extLst>
              </c15:ser>
            </c15:filteredBarSeries>
          </c:ext>
        </c:extLst>
      </c:barChart>
      <c:catAx>
        <c:axId val="30106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34896"/>
        <c:crosses val="autoZero"/>
        <c:auto val="1"/>
        <c:lblAlgn val="ctr"/>
        <c:lblOffset val="100"/>
        <c:noMultiLvlLbl val="0"/>
      </c:catAx>
      <c:valAx>
        <c:axId val="1121348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301067296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16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3.jp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2.png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1498600</xdr:colOff>
      <xdr:row>2</xdr:row>
      <xdr:rowOff>151976</xdr:rowOff>
    </xdr:to>
    <xdr:pic>
      <xdr:nvPicPr>
        <xdr:cNvPr id="2" name="Imatge 1" descr="Imatge que conté text, Font, Gràfics, captura de pantalla&#10;&#10;Descripció generada automàticament">
          <a:extLst>
            <a:ext uri="{FF2B5EF4-FFF2-40B4-BE49-F238E27FC236}">
              <a16:creationId xmlns:a16="http://schemas.microsoft.com/office/drawing/2014/main" id="{B5F23DDF-F3A1-AE8F-6DC8-F29D25E6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433" y="182033"/>
          <a:ext cx="1498600" cy="575310"/>
        </a:xfrm>
        <a:prstGeom prst="rect">
          <a:avLst/>
        </a:prstGeom>
      </xdr:spPr>
    </xdr:pic>
    <xdr:clientData/>
  </xdr:twoCellAnchor>
  <xdr:twoCellAnchor>
    <xdr:from>
      <xdr:col>0</xdr:col>
      <xdr:colOff>384025</xdr:colOff>
      <xdr:row>10</xdr:row>
      <xdr:rowOff>36286</xdr:rowOff>
    </xdr:from>
    <xdr:to>
      <xdr:col>4</xdr:col>
      <xdr:colOff>592667</xdr:colOff>
      <xdr:row>37</xdr:row>
      <xdr:rowOff>42334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2C1AF95A-DD9E-2D96-6A3E-CEA3FBF29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520095</xdr:colOff>
      <xdr:row>10</xdr:row>
      <xdr:rowOff>30238</xdr:rowOff>
    </xdr:from>
    <xdr:to>
      <xdr:col>13</xdr:col>
      <xdr:colOff>374954</xdr:colOff>
      <xdr:row>16</xdr:row>
      <xdr:rowOff>108859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E3B7B909-B999-4427-BFCA-9EDED1C1B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30240</xdr:colOff>
      <xdr:row>10</xdr:row>
      <xdr:rowOff>54427</xdr:rowOff>
    </xdr:from>
    <xdr:to>
      <xdr:col>21</xdr:col>
      <xdr:colOff>538240</xdr:colOff>
      <xdr:row>16</xdr:row>
      <xdr:rowOff>133048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1B018FB1-3E31-43D9-98C8-A70202BF3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550333</xdr:colOff>
      <xdr:row>17</xdr:row>
      <xdr:rowOff>12094</xdr:rowOff>
    </xdr:from>
    <xdr:to>
      <xdr:col>13</xdr:col>
      <xdr:colOff>405192</xdr:colOff>
      <xdr:row>23</xdr:row>
      <xdr:rowOff>90715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44C3AAA1-22FA-4213-B9DD-A7ACF6628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526144</xdr:colOff>
      <xdr:row>23</xdr:row>
      <xdr:rowOff>145143</xdr:rowOff>
    </xdr:from>
    <xdr:to>
      <xdr:col>13</xdr:col>
      <xdr:colOff>381003</xdr:colOff>
      <xdr:row>30</xdr:row>
      <xdr:rowOff>42335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28219976-176F-486E-9447-F504AD285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24190</xdr:colOff>
      <xdr:row>17</xdr:row>
      <xdr:rowOff>12096</xdr:rowOff>
    </xdr:from>
    <xdr:to>
      <xdr:col>21</xdr:col>
      <xdr:colOff>532190</xdr:colOff>
      <xdr:row>23</xdr:row>
      <xdr:rowOff>90717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38281FFA-6AFF-47C5-95E1-7F0DBAE6D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42334</xdr:colOff>
      <xdr:row>23</xdr:row>
      <xdr:rowOff>139096</xdr:rowOff>
    </xdr:from>
    <xdr:to>
      <xdr:col>21</xdr:col>
      <xdr:colOff>550334</xdr:colOff>
      <xdr:row>30</xdr:row>
      <xdr:rowOff>36288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7DA46A8C-7EFC-4BFE-B5DA-0086356FC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544285</xdr:colOff>
      <xdr:row>30</xdr:row>
      <xdr:rowOff>126999</xdr:rowOff>
    </xdr:from>
    <xdr:to>
      <xdr:col>13</xdr:col>
      <xdr:colOff>399144</xdr:colOff>
      <xdr:row>37</xdr:row>
      <xdr:rowOff>24191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F0AACC6A-4071-4191-BBD9-B8D82D989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60475</xdr:colOff>
      <xdr:row>30</xdr:row>
      <xdr:rowOff>120952</xdr:rowOff>
    </xdr:from>
    <xdr:to>
      <xdr:col>21</xdr:col>
      <xdr:colOff>568475</xdr:colOff>
      <xdr:row>37</xdr:row>
      <xdr:rowOff>18144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234839F9-E8ED-49D0-8502-7D6D6EDA6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</xdr:col>
      <xdr:colOff>132073</xdr:colOff>
      <xdr:row>1</xdr:row>
      <xdr:rowOff>18676</xdr:rowOff>
    </xdr:from>
    <xdr:to>
      <xdr:col>4</xdr:col>
      <xdr:colOff>118797</xdr:colOff>
      <xdr:row>2</xdr:row>
      <xdr:rowOff>219785</xdr:rowOff>
    </xdr:to>
    <xdr:pic>
      <xdr:nvPicPr>
        <xdr:cNvPr id="14" name="Imatge 13">
          <a:extLst>
            <a:ext uri="{FF2B5EF4-FFF2-40B4-BE49-F238E27FC236}">
              <a16:creationId xmlns:a16="http://schemas.microsoft.com/office/drawing/2014/main" id="{D938C08E-65FD-3D86-E232-AB76C169D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485" y="205441"/>
          <a:ext cx="2097165" cy="611991"/>
        </a:xfrm>
        <a:prstGeom prst="rect">
          <a:avLst/>
        </a:prstGeom>
      </xdr:spPr>
    </xdr:pic>
    <xdr:clientData/>
  </xdr:twoCellAnchor>
  <xdr:twoCellAnchor editAs="oneCell">
    <xdr:from>
      <xdr:col>4</xdr:col>
      <xdr:colOff>522941</xdr:colOff>
      <xdr:row>0</xdr:row>
      <xdr:rowOff>150001</xdr:rowOff>
    </xdr:from>
    <xdr:to>
      <xdr:col>12</xdr:col>
      <xdr:colOff>448823</xdr:colOff>
      <xdr:row>2</xdr:row>
      <xdr:rowOff>292972</xdr:rowOff>
    </xdr:to>
    <xdr:pic>
      <xdr:nvPicPr>
        <xdr:cNvPr id="16" name="Imatge 15">
          <a:extLst>
            <a:ext uri="{FF2B5EF4-FFF2-40B4-BE49-F238E27FC236}">
              <a16:creationId xmlns:a16="http://schemas.microsoft.com/office/drawing/2014/main" id="{F84EE6D0-4360-B2C1-E744-82C29C59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7794" y="150001"/>
          <a:ext cx="4557647" cy="74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cid.org/my-orcid?orcid=0000-0002-4969-028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F98F-106D-40A2-B112-2A0D24A6DEA2}">
  <dimension ref="A1:W38"/>
  <sheetViews>
    <sheetView tabSelected="1" zoomScale="51" zoomScaleNormal="70" workbookViewId="0">
      <selection activeCell="C8" sqref="C8"/>
    </sheetView>
  </sheetViews>
  <sheetFormatPr defaultColWidth="8.7109375" defaultRowHeight="15" x14ac:dyDescent="0.25"/>
  <cols>
    <col min="1" max="1" width="22.28515625" style="16" customWidth="1"/>
    <col min="2" max="2" width="27.5703125" style="16" customWidth="1"/>
    <col min="3" max="3" width="23" style="16" bestFit="1" customWidth="1"/>
    <col min="4" max="16384" width="8.7109375" style="16"/>
  </cols>
  <sheetData>
    <row r="1" spans="1:23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33.6" customHeight="1" x14ac:dyDescent="0.45">
      <c r="A2" s="20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38</v>
      </c>
      <c r="P2" s="21"/>
      <c r="Q2" s="21"/>
      <c r="R2" s="21"/>
      <c r="S2" s="21"/>
      <c r="T2" s="21"/>
      <c r="U2" s="21"/>
      <c r="V2" s="20"/>
      <c r="W2" s="20"/>
    </row>
    <row r="3" spans="1:23" ht="36" x14ac:dyDescent="0.5500000000000000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3" t="s">
        <v>39</v>
      </c>
      <c r="P3" s="20"/>
      <c r="Q3" s="20"/>
      <c r="R3" s="20"/>
      <c r="S3" s="20"/>
      <c r="T3" s="20"/>
      <c r="U3" s="20"/>
      <c r="V3" s="20"/>
      <c r="W3" s="20"/>
    </row>
    <row r="4" spans="1:23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30.75" x14ac:dyDescent="0.45">
      <c r="A5" s="20"/>
      <c r="B5" s="22" t="s">
        <v>37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36" customHeight="1" x14ac:dyDescent="0.55000000000000004">
      <c r="A8" s="18" t="s">
        <v>0</v>
      </c>
      <c r="B8" s="19"/>
      <c r="C8" s="14">
        <v>12</v>
      </c>
      <c r="D8" s="15"/>
      <c r="E8" s="15"/>
      <c r="F8" s="15"/>
      <c r="G8" s="17" t="str">
        <f>_xlfn.CONCAT("IMPACTES PER ", TEXT(C8,"0"), " LITRES")</f>
        <v>IMPACTES PER 12 LITRES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5"/>
    </row>
    <row r="9" spans="1:23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</sheetData>
  <sheetProtection algorithmName="SHA-512" hashValue="Zdr+8HQtm19NDIJVs5tRUliTTWtSdIW0MmrRS0k+N+AMn9EQH0F88j7X3W9N6w4tZt/Vz1HGlqBbXLwijSF+YQ==" saltValue="uQ8A8qk0IBp2ts5FlIXNzg==" spinCount="100000" sheet="1" objects="1" scenarios="1" selectLockedCells="1"/>
  <mergeCells count="2">
    <mergeCell ref="A8:B8"/>
    <mergeCell ref="G8:V8"/>
  </mergeCells>
  <dataValidations count="1">
    <dataValidation type="decimal" allowBlank="1" showInputMessage="1" showErrorMessage="1" sqref="C8" xr:uid="{C5B04C23-F244-455A-BA75-15DE2C9581D1}">
      <formula1>0</formula1>
      <formula2>1E+31</formula2>
    </dataValidation>
  </dataValidations>
  <hyperlinks>
    <hyperlink ref="O3" r:id="rId1" display="https://orcid.org/my-orcid?orcid=0000-0002-4969-028X" xr:uid="{109E78EE-911C-47F0-85BF-989DFCF1EAF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4AACF-33BB-4D45-A378-DCCCE6527FD9}">
  <dimension ref="B2:O20"/>
  <sheetViews>
    <sheetView topLeftCell="E3" workbookViewId="0">
      <selection activeCell="N8" sqref="N8"/>
    </sheetView>
  </sheetViews>
  <sheetFormatPr defaultColWidth="8.7109375" defaultRowHeight="15" x14ac:dyDescent="0.25"/>
  <cols>
    <col min="1" max="2" width="8.7109375" style="3"/>
    <col min="3" max="4" width="24.5703125" style="3" customWidth="1"/>
    <col min="5" max="5" width="12.42578125" style="3" customWidth="1"/>
    <col min="6" max="6" width="12.85546875" style="3" customWidth="1"/>
    <col min="7" max="7" width="14.85546875" style="3" customWidth="1"/>
    <col min="8" max="11" width="8.7109375" style="3"/>
    <col min="12" max="12" width="22.28515625" style="3" bestFit="1" customWidth="1"/>
    <col min="13" max="13" width="23" style="3" bestFit="1" customWidth="1"/>
    <col min="14" max="14" width="22.140625" style="3" bestFit="1" customWidth="1"/>
    <col min="15" max="15" width="23" style="3" bestFit="1" customWidth="1"/>
    <col min="16" max="16" width="22.140625" style="3" bestFit="1" customWidth="1"/>
    <col min="17" max="16384" width="8.7109375" style="3"/>
  </cols>
  <sheetData>
    <row r="2" spans="2:15" ht="60" x14ac:dyDescent="0.25"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K2" s="2" t="s">
        <v>3</v>
      </c>
      <c r="L2" s="2" t="s">
        <v>8</v>
      </c>
      <c r="M2" s="2" t="s">
        <v>9</v>
      </c>
      <c r="N2" s="2" t="s">
        <v>6</v>
      </c>
      <c r="O2" s="2" t="s">
        <v>7</v>
      </c>
    </row>
    <row r="3" spans="2:15" ht="28.5" x14ac:dyDescent="0.25">
      <c r="B3" s="4" t="s">
        <v>10</v>
      </c>
      <c r="C3" s="4" t="s">
        <v>11</v>
      </c>
      <c r="D3" s="4" t="s">
        <v>12</v>
      </c>
      <c r="E3" s="5">
        <v>9.49415E-4</v>
      </c>
      <c r="F3" s="5">
        <v>3.8485199999999998E-4</v>
      </c>
      <c r="G3" s="6">
        <f>E3*'Càlcul d''impactes'!$C$8</f>
        <v>1.139298E-2</v>
      </c>
      <c r="H3" s="6">
        <f>F3*'Càlcul d''impactes'!$C$8</f>
        <v>4.6182239999999998E-3</v>
      </c>
      <c r="K3" s="7" t="s">
        <v>12</v>
      </c>
      <c r="L3" s="5">
        <v>9.49415E-4</v>
      </c>
      <c r="M3" s="5">
        <v>3.8485199999999998E-4</v>
      </c>
      <c r="N3" s="8">
        <f>L3*'Càlcul d''impactes'!$C$8*1000</f>
        <v>11.39298</v>
      </c>
      <c r="O3" s="8">
        <f>M3*'Càlcul d''impactes'!$C$8*1000</f>
        <v>4.6182239999999997</v>
      </c>
    </row>
    <row r="4" spans="2:15" ht="28.5" x14ac:dyDescent="0.25">
      <c r="B4" s="4" t="s">
        <v>13</v>
      </c>
      <c r="C4" s="4" t="s">
        <v>14</v>
      </c>
      <c r="D4" s="4" t="s">
        <v>15</v>
      </c>
      <c r="E4" s="5">
        <v>1.47117E-6</v>
      </c>
      <c r="F4" s="5">
        <v>3.12054E-7</v>
      </c>
      <c r="G4" s="6">
        <f>E4*'Càlcul d''impactes'!$C$8</f>
        <v>1.765404E-5</v>
      </c>
      <c r="H4" s="6">
        <f>F4*'Càlcul d''impactes'!$C$8</f>
        <v>3.7446480000000002E-6</v>
      </c>
      <c r="K4" s="7" t="s">
        <v>16</v>
      </c>
      <c r="L4" s="5">
        <v>1.0669200000000001E-3</v>
      </c>
      <c r="M4" s="5">
        <v>1.0604799999999999E-3</v>
      </c>
      <c r="N4" s="8">
        <f>L4*'Càlcul d''impactes'!$C$8*1000</f>
        <v>12.803040000000001</v>
      </c>
      <c r="O4" s="8">
        <f>M4*'Càlcul d''impactes'!$C$8*1000</f>
        <v>12.725759999999999</v>
      </c>
    </row>
    <row r="5" spans="2:15" ht="57" x14ac:dyDescent="0.25">
      <c r="B5" s="4" t="s">
        <v>17</v>
      </c>
      <c r="C5" s="4" t="s">
        <v>18</v>
      </c>
      <c r="D5" s="4" t="s">
        <v>19</v>
      </c>
      <c r="E5" s="5">
        <v>2.2881999999999999E-5</v>
      </c>
      <c r="F5" s="5">
        <v>1.7286099999999999E-6</v>
      </c>
      <c r="G5" s="6">
        <f>E5*'Càlcul d''impactes'!$C$8</f>
        <v>2.7458399999999997E-4</v>
      </c>
      <c r="H5" s="6">
        <f>F5*'Càlcul d''impactes'!$C$8</f>
        <v>2.074332E-5</v>
      </c>
      <c r="K5" s="7" t="s">
        <v>15</v>
      </c>
      <c r="L5" s="5">
        <v>1.47117E-6</v>
      </c>
      <c r="M5" s="5">
        <v>3.12054E-7</v>
      </c>
      <c r="N5" s="9">
        <f>L5*'Càlcul d''impactes'!$C$8*1000</f>
        <v>1.7654039999999999E-2</v>
      </c>
      <c r="O5" s="9">
        <f>M5*'Càlcul d''impactes'!$C$8*1000</f>
        <v>3.7446480000000002E-3</v>
      </c>
    </row>
    <row r="6" spans="2:15" ht="42.75" x14ac:dyDescent="0.25">
      <c r="B6" s="4" t="s">
        <v>20</v>
      </c>
      <c r="C6" s="4" t="s">
        <v>21</v>
      </c>
      <c r="D6" s="4" t="s">
        <v>22</v>
      </c>
      <c r="E6" s="5">
        <v>6.7443699999999998E-6</v>
      </c>
      <c r="F6" s="5">
        <v>2.6006799999999998E-6</v>
      </c>
      <c r="G6" s="6">
        <f>E6*'Càlcul d''impactes'!$C$8</f>
        <v>8.0932439999999994E-5</v>
      </c>
      <c r="H6" s="6">
        <f>F6*'Càlcul d''impactes'!$C$8</f>
        <v>3.1208160000000001E-5</v>
      </c>
      <c r="K6" s="7" t="s">
        <v>19</v>
      </c>
      <c r="L6" s="5">
        <v>2.2881999999999999E-5</v>
      </c>
      <c r="M6" s="5">
        <v>1.7286099999999999E-6</v>
      </c>
      <c r="N6" s="8">
        <f>L6*'Càlcul d''impactes'!$C$8*1000</f>
        <v>0.27458399999999999</v>
      </c>
      <c r="O6" s="8">
        <f>M6*'Càlcul d''impactes'!$C$8*1000</f>
        <v>2.0743319999999999E-2</v>
      </c>
    </row>
    <row r="7" spans="2:15" ht="42.75" x14ac:dyDescent="0.25">
      <c r="B7" s="4" t="s">
        <v>23</v>
      </c>
      <c r="C7" s="4" t="s">
        <v>24</v>
      </c>
      <c r="D7" s="4" t="s">
        <v>25</v>
      </c>
      <c r="E7" s="5">
        <v>9.2966299999999998E-5</v>
      </c>
      <c r="F7" s="5">
        <v>9.28282E-5</v>
      </c>
      <c r="G7" s="6">
        <f>E7*'Càlcul d''impactes'!$C$8</f>
        <v>1.1155956E-3</v>
      </c>
      <c r="H7" s="6">
        <f>F7*'Càlcul d''impactes'!$C$8</f>
        <v>1.1139384E-3</v>
      </c>
      <c r="K7" s="7" t="s">
        <v>22</v>
      </c>
      <c r="L7" s="5">
        <v>6.7443699999999998E-6</v>
      </c>
      <c r="M7" s="5">
        <v>2.6006799999999998E-6</v>
      </c>
      <c r="N7" s="10">
        <f>L7*'Càlcul d''impactes'!$C$8*1000</f>
        <v>8.0932439999999994E-2</v>
      </c>
      <c r="O7" s="10">
        <f>M7*'Càlcul d''impactes'!$C$8*1000</f>
        <v>3.1208160000000002E-2</v>
      </c>
    </row>
    <row r="8" spans="2:15" ht="42.75" x14ac:dyDescent="0.25">
      <c r="B8" s="4" t="s">
        <v>26</v>
      </c>
      <c r="C8" s="4" t="s">
        <v>27</v>
      </c>
      <c r="D8" s="4" t="s">
        <v>25</v>
      </c>
      <c r="E8" s="5">
        <v>1.7007600000000001E-8</v>
      </c>
      <c r="F8" s="5">
        <v>1.50486E-8</v>
      </c>
      <c r="G8" s="6">
        <f>E8*'Càlcul d''impactes'!$C$8</f>
        <v>2.0409120000000001E-7</v>
      </c>
      <c r="H8" s="6">
        <f>F8*'Càlcul d''impactes'!$C$8</f>
        <v>1.8058320000000001E-7</v>
      </c>
      <c r="K8" s="7" t="s">
        <v>25</v>
      </c>
      <c r="L8" s="5">
        <f>E7+E8+E9</f>
        <v>1.0065016759999999E-4</v>
      </c>
      <c r="M8" s="5">
        <f>F7+F8+F9</f>
        <v>9.5531298600000009E-5</v>
      </c>
      <c r="N8" s="11">
        <f>L8*'Càlcul d''impactes'!$C$8</f>
        <v>1.2078020111999999E-3</v>
      </c>
      <c r="O8" s="11">
        <f>M8*'Càlcul d''impactes'!$C$8</f>
        <v>1.1463755832000001E-3</v>
      </c>
    </row>
    <row r="9" spans="2:15" ht="42.75" x14ac:dyDescent="0.25">
      <c r="B9" s="4" t="s">
        <v>23</v>
      </c>
      <c r="C9" s="4" t="s">
        <v>28</v>
      </c>
      <c r="D9" s="4" t="s">
        <v>25</v>
      </c>
      <c r="E9" s="5">
        <v>7.66686E-6</v>
      </c>
      <c r="F9" s="5">
        <v>2.68805E-6</v>
      </c>
      <c r="G9" s="6">
        <f>E9*'Càlcul d''impactes'!$C$8</f>
        <v>9.200232E-5</v>
      </c>
      <c r="H9" s="6">
        <f>F9*'Càlcul d''impactes'!$C$8</f>
        <v>3.2256599999999999E-5</v>
      </c>
      <c r="K9" s="7" t="s">
        <v>29</v>
      </c>
      <c r="L9" s="5">
        <v>6.5653E-4</v>
      </c>
      <c r="M9" s="5">
        <v>3.1719499999999999E-4</v>
      </c>
      <c r="N9" s="8">
        <f>L9*'Càlcul d''impactes'!$C$8*1000</f>
        <v>7.8783600000000007</v>
      </c>
      <c r="O9" s="8">
        <f>M9*'Càlcul d''impactes'!$C$8*1000</f>
        <v>3.8063400000000001</v>
      </c>
    </row>
    <row r="10" spans="2:15" ht="57" x14ac:dyDescent="0.25">
      <c r="B10" s="4" t="s">
        <v>30</v>
      </c>
      <c r="C10" s="4" t="s">
        <v>31</v>
      </c>
      <c r="D10" s="4" t="s">
        <v>29</v>
      </c>
      <c r="E10" s="5">
        <v>6.5653E-4</v>
      </c>
      <c r="F10" s="5">
        <v>3.1719499999999999E-4</v>
      </c>
      <c r="G10" s="6">
        <f>E10*'Càlcul d''impactes'!$C$8</f>
        <v>7.8783600000000009E-3</v>
      </c>
      <c r="H10" s="6">
        <f>F10*'Càlcul d''impactes'!$C$8</f>
        <v>3.8063400000000001E-3</v>
      </c>
      <c r="K10" s="7" t="s">
        <v>32</v>
      </c>
      <c r="L10" s="5">
        <v>2.4877999999999999E-4</v>
      </c>
      <c r="M10" s="5">
        <v>1.12142E-4</v>
      </c>
      <c r="N10" s="8">
        <f>L10*'Càlcul d''impactes'!$C$8*1000</f>
        <v>2.98536</v>
      </c>
      <c r="O10" s="8">
        <f>M10*'Càlcul d''impactes'!$C$8*1000</f>
        <v>1.345704</v>
      </c>
    </row>
    <row r="11" spans="2:15" ht="28.5" x14ac:dyDescent="0.25">
      <c r="B11" s="4" t="s">
        <v>33</v>
      </c>
      <c r="C11" s="4" t="s">
        <v>34</v>
      </c>
      <c r="D11" s="4" t="s">
        <v>32</v>
      </c>
      <c r="E11" s="5">
        <v>2.4877999999999999E-4</v>
      </c>
      <c r="F11" s="5">
        <v>1.12142E-4</v>
      </c>
      <c r="G11" s="6">
        <f>E11*'Càlcul d''impactes'!$C$8</f>
        <v>2.9853599999999998E-3</v>
      </c>
      <c r="H11" s="6">
        <f>F11*'Càlcul d''impactes'!$C$8</f>
        <v>1.3457040000000001E-3</v>
      </c>
    </row>
    <row r="12" spans="2:15" x14ac:dyDescent="0.25">
      <c r="B12" s="4" t="s">
        <v>35</v>
      </c>
      <c r="C12" s="4" t="s">
        <v>36</v>
      </c>
      <c r="D12" s="4" t="s">
        <v>16</v>
      </c>
      <c r="E12" s="5">
        <v>1.0669200000000001E-3</v>
      </c>
      <c r="F12" s="5">
        <v>1.0604799999999999E-3</v>
      </c>
      <c r="G12" s="6">
        <f>E12*'Càlcul d''impactes'!$C$8</f>
        <v>1.2803040000000002E-2</v>
      </c>
      <c r="H12" s="6">
        <f>F12*'Càlcul d''impactes'!$C$8</f>
        <v>1.2725759999999999E-2</v>
      </c>
    </row>
    <row r="13" spans="2:15" x14ac:dyDescent="0.25">
      <c r="B13" s="4"/>
      <c r="C13" s="4"/>
      <c r="D13" s="4"/>
      <c r="E13" s="12"/>
      <c r="F13" s="12"/>
      <c r="G13" s="13"/>
      <c r="H13" s="13"/>
    </row>
    <row r="14" spans="2:15" x14ac:dyDescent="0.25">
      <c r="B14" s="4"/>
      <c r="C14" s="4"/>
      <c r="D14" s="4"/>
      <c r="E14" s="12"/>
      <c r="F14" s="12"/>
      <c r="G14" s="13"/>
      <c r="H14" s="13"/>
    </row>
    <row r="15" spans="2:15" x14ac:dyDescent="0.25">
      <c r="B15" s="4"/>
      <c r="C15" s="4"/>
      <c r="D15" s="4"/>
      <c r="E15" s="12"/>
      <c r="F15" s="12"/>
      <c r="G15" s="13"/>
      <c r="H15" s="13"/>
    </row>
    <row r="16" spans="2:15" x14ac:dyDescent="0.25">
      <c r="B16" s="4"/>
      <c r="C16" s="4"/>
      <c r="D16" s="4"/>
      <c r="E16" s="12"/>
      <c r="F16" s="12"/>
      <c r="G16" s="13"/>
      <c r="H16" s="13"/>
    </row>
    <row r="17" spans="2:8" x14ac:dyDescent="0.25">
      <c r="B17" s="4"/>
      <c r="C17" s="4"/>
      <c r="D17" s="4"/>
      <c r="E17" s="12"/>
      <c r="F17" s="12"/>
      <c r="G17" s="13"/>
      <c r="H17" s="13"/>
    </row>
    <row r="18" spans="2:8" x14ac:dyDescent="0.25">
      <c r="B18" s="4"/>
      <c r="C18" s="4"/>
      <c r="D18" s="4"/>
      <c r="E18" s="12"/>
      <c r="F18" s="12"/>
      <c r="G18" s="13"/>
      <c r="H18" s="13"/>
    </row>
    <row r="19" spans="2:8" x14ac:dyDescent="0.25">
      <c r="B19" s="4"/>
      <c r="C19" s="4"/>
      <c r="D19" s="4"/>
      <c r="E19" s="12"/>
      <c r="F19" s="12"/>
      <c r="G19" s="13"/>
      <c r="H19" s="13"/>
    </row>
    <row r="20" spans="2:8" x14ac:dyDescent="0.25">
      <c r="B20" s="4"/>
      <c r="C20" s="4"/>
      <c r="D20" s="4"/>
      <c r="E20" s="12"/>
      <c r="F20" s="12"/>
      <c r="G20" s="13"/>
      <c r="H20" s="13"/>
    </row>
  </sheetData>
  <sheetProtection algorithmName="SHA-512" hashValue="p2MUXLJ9mHv6QRgZBfKac8UzqpItNjOiZrh0We3Cd46mQ9O0TPvV3woE+rxqw4SSNtTsA5QRr6KHTswdvg0Few==" saltValue="Mx2NwSU+M1q4lAUBcm8cxg==" spinCount="100000" sheet="1" objects="1" scenarios="1" selectLockedCells="1" selectUnlockedCells="1"/>
  <sortState xmlns:xlrd2="http://schemas.microsoft.com/office/spreadsheetml/2017/richdata2" ref="C3:F20">
    <sortCondition ref="D3:D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900193F86BC042B4B1344DA6BBD0E0" ma:contentTypeVersion="13" ma:contentTypeDescription="Crea un document nou" ma:contentTypeScope="" ma:versionID="48d8d13b0cecb25f2e45a577834e05f0">
  <xsd:schema xmlns:xsd="http://www.w3.org/2001/XMLSchema" xmlns:xs="http://www.w3.org/2001/XMLSchema" xmlns:p="http://schemas.microsoft.com/office/2006/metadata/properties" xmlns:ns2="9bf6b992-2ed2-414d-92b2-ced0b41d06cf" xmlns:ns3="43ebb924-e428-4d81-ad4c-cc3ee218f3a9" targetNamespace="http://schemas.microsoft.com/office/2006/metadata/properties" ma:root="true" ma:fieldsID="60480a1c62a7ff0045a4c59b69d89f49" ns2:_="" ns3:_="">
    <xsd:import namespace="9bf6b992-2ed2-414d-92b2-ced0b41d06cf"/>
    <xsd:import namespace="43ebb924-e428-4d81-ad4c-cc3ee218f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6b992-2ed2-414d-92b2-ced0b41d06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bb924-e428-4d81-ad4c-cc3ee218f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f6b992-2ed2-414d-92b2-ced0b41d06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6B6475-F16A-4BB2-A347-2461600C0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6b992-2ed2-414d-92b2-ced0b41d06cf"/>
    <ds:schemaRef ds:uri="43ebb924-e428-4d81-ad4c-cc3ee218f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C30E1D-BA64-4541-BEAD-3D990F50E9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3C66F1-C6D5-44B3-A5FD-981A405679F8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43ebb924-e428-4d81-ad4c-cc3ee218f3a9"/>
    <ds:schemaRef ds:uri="http://www.w3.org/XML/1998/namespace"/>
    <ds:schemaRef ds:uri="http://schemas.microsoft.com/office/infopath/2007/PartnerControls"/>
    <ds:schemaRef ds:uri="9bf6b992-2ed2-414d-92b2-ced0b41d06c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Càlcul d'impactes</vt:lpstr>
      <vt:lpstr>Coefficients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Madrid López</dc:creator>
  <cp:keywords/>
  <dc:description/>
  <cp:lastModifiedBy>Cristina Madrid López</cp:lastModifiedBy>
  <cp:revision/>
  <dcterms:created xsi:type="dcterms:W3CDTF">2023-11-10T17:36:10Z</dcterms:created>
  <dcterms:modified xsi:type="dcterms:W3CDTF">2025-05-09T15:01:30Z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0x010100C3900193F86BC042B4B1344DA6BBD0E0</vt:lpwstr>
  </property>
  <property fmtid="{D5CDD505-2E9C-101B-9397-08002B2CF9AE}" pid="3" name="MediaServiceImageTags">
    <vt:lpwstr/>
  </property>
</Properties>
</file>